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E643A20F-15E2-4466-B838-DE154D0B864B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使用说明" sheetId="7" r:id="rId1"/>
    <sheet name="试卷" sheetId="2" r:id="rId2"/>
    <sheet name="试卷答案页" sheetId="9" r:id="rId3"/>
    <sheet name="选择题" sheetId="3" r:id="rId4"/>
    <sheet name="填空题" sheetId="4" r:id="rId5"/>
    <sheet name="简答题" sheetId="6" r:id="rId6"/>
    <sheet name="论述题" sheetId="12" r:id="rId7"/>
  </sheets>
  <definedNames>
    <definedName name="_xlnm._FilterDatabase" localSheetId="3" hidden="1">选择题!$A$1:$L$3</definedName>
    <definedName name="_xlnm.Print_Area" localSheetId="1">试卷!$A$1:$AG$50</definedName>
  </definedNames>
  <calcPr calcId="181029"/>
</workbook>
</file>

<file path=xl/calcChain.xml><?xml version="1.0" encoding="utf-8"?>
<calcChain xmlns="http://schemas.openxmlformats.org/spreadsheetml/2006/main">
  <c r="E17" i="6" l="1"/>
  <c r="I27" i="3"/>
  <c r="E8" i="12"/>
  <c r="E32" i="4"/>
  <c r="E31" i="4" l="1"/>
  <c r="E16" i="6" l="1"/>
  <c r="E28" i="4"/>
  <c r="E29" i="4"/>
  <c r="E30" i="4"/>
  <c r="E7" i="12"/>
  <c r="A1" i="2" l="1"/>
  <c r="E19" i="4" l="1"/>
  <c r="I23" i="3"/>
  <c r="I25" i="3" l="1"/>
  <c r="I24" i="3"/>
  <c r="E25" i="4"/>
  <c r="E26" i="4"/>
  <c r="E27" i="4"/>
  <c r="E14" i="6"/>
  <c r="E15" i="6"/>
  <c r="E24" i="4"/>
  <c r="E23" i="4"/>
  <c r="E22" i="4"/>
  <c r="E21" i="4"/>
  <c r="E6" i="12" l="1"/>
  <c r="E13" i="6"/>
  <c r="E12" i="6"/>
  <c r="E20" i="4"/>
  <c r="E8" i="6"/>
  <c r="E9" i="6"/>
  <c r="E10" i="6"/>
  <c r="E11" i="6"/>
  <c r="E18" i="4"/>
  <c r="E17" i="4"/>
  <c r="E5" i="12"/>
  <c r="E16" i="4"/>
  <c r="E15" i="4"/>
  <c r="I17" i="3"/>
  <c r="I18" i="3"/>
  <c r="I19" i="3"/>
  <c r="I20" i="3"/>
  <c r="I21" i="3"/>
  <c r="I22" i="3"/>
  <c r="E9" i="4"/>
  <c r="E10" i="4"/>
  <c r="E11" i="4"/>
  <c r="E12" i="4"/>
  <c r="E13" i="4"/>
  <c r="E14" i="4"/>
  <c r="E2" i="6"/>
  <c r="E3" i="6"/>
  <c r="E4" i="6"/>
  <c r="E5" i="6"/>
  <c r="E6" i="6"/>
  <c r="E7" i="6"/>
  <c r="E3" i="12"/>
  <c r="E4" i="12"/>
  <c r="A17" i="6" l="1"/>
  <c r="A16" i="6"/>
  <c r="A15" i="6"/>
  <c r="A14" i="6"/>
  <c r="I16" i="3"/>
  <c r="I4" i="3"/>
  <c r="I5" i="3"/>
  <c r="I6" i="3"/>
  <c r="I7" i="3"/>
  <c r="I8" i="3"/>
  <c r="I9" i="3"/>
  <c r="I10" i="3"/>
  <c r="I11" i="3"/>
  <c r="I12" i="3"/>
  <c r="I13" i="3"/>
  <c r="I14" i="3"/>
  <c r="I15" i="3"/>
  <c r="E2" i="12" l="1"/>
  <c r="A7" i="12" l="1"/>
  <c r="A8" i="12"/>
  <c r="A6" i="12"/>
  <c r="A5" i="12"/>
  <c r="A3" i="12"/>
  <c r="A4" i="12"/>
  <c r="A2" i="12"/>
  <c r="B50" i="2" l="1"/>
  <c r="B22" i="9"/>
  <c r="E8" i="4"/>
  <c r="E7" i="4"/>
  <c r="E3" i="4" l="1"/>
  <c r="E4" i="4"/>
  <c r="E5" i="4"/>
  <c r="E6" i="4"/>
  <c r="E2" i="4"/>
  <c r="I3" i="3"/>
  <c r="I2" i="3"/>
  <c r="A32" i="4" l="1"/>
  <c r="A27" i="3"/>
  <c r="A31" i="4"/>
  <c r="A28" i="4"/>
  <c r="A29" i="4"/>
  <c r="A30" i="4"/>
  <c r="A19" i="4"/>
  <c r="A24" i="3"/>
  <c r="A25" i="3"/>
  <c r="A27" i="4"/>
  <c r="A25" i="4"/>
  <c r="A26" i="4"/>
  <c r="A24" i="4"/>
  <c r="A22" i="4"/>
  <c r="A21" i="4"/>
  <c r="A23" i="4"/>
  <c r="A12" i="6"/>
  <c r="A13" i="6"/>
  <c r="A20" i="4"/>
  <c r="A9" i="6"/>
  <c r="A8" i="6"/>
  <c r="A10" i="6"/>
  <c r="A11" i="6"/>
  <c r="A18" i="4"/>
  <c r="A17" i="4"/>
  <c r="A16" i="4"/>
  <c r="A15" i="4"/>
  <c r="A21" i="3"/>
  <c r="A20" i="3"/>
  <c r="A17" i="3"/>
  <c r="A19" i="3"/>
  <c r="A22" i="3"/>
  <c r="A18" i="3"/>
  <c r="A23" i="3"/>
  <c r="A9" i="4"/>
  <c r="A10" i="4"/>
  <c r="A11" i="4"/>
  <c r="A12" i="4"/>
  <c r="A13" i="4"/>
  <c r="A14" i="4"/>
  <c r="A5" i="6"/>
  <c r="A7" i="6"/>
  <c r="A6" i="6"/>
  <c r="A3" i="6"/>
  <c r="A4" i="6"/>
  <c r="A2" i="6"/>
  <c r="A16" i="3"/>
  <c r="A4" i="3"/>
  <c r="A12" i="3"/>
  <c r="A5" i="3"/>
  <c r="A13" i="3"/>
  <c r="A6" i="3"/>
  <c r="A14" i="3"/>
  <c r="A15" i="3"/>
  <c r="A7" i="3"/>
  <c r="A8" i="3"/>
  <c r="A9" i="3"/>
  <c r="A11" i="3"/>
  <c r="A10" i="3"/>
  <c r="A8" i="4"/>
  <c r="A7" i="4"/>
  <c r="A2" i="3"/>
  <c r="A3" i="3"/>
  <c r="A4" i="4"/>
  <c r="A3" i="4"/>
  <c r="A6" i="4"/>
  <c r="A5" i="4"/>
  <c r="A2" i="4"/>
  <c r="B4" i="2" l="1"/>
  <c r="B35" i="2"/>
  <c r="B45" i="2"/>
  <c r="B37" i="2"/>
  <c r="B20" i="9"/>
  <c r="B19" i="9"/>
  <c r="B14" i="9"/>
  <c r="B15" i="9"/>
  <c r="B16" i="9"/>
  <c r="B17" i="9"/>
  <c r="B13" i="9"/>
  <c r="B3" i="9"/>
  <c r="B7" i="9"/>
  <c r="B11" i="9"/>
  <c r="B4" i="9"/>
  <c r="B8" i="9"/>
  <c r="B5" i="9"/>
  <c r="B9" i="9"/>
  <c r="B6" i="9"/>
  <c r="B10" i="9"/>
  <c r="B2" i="9"/>
  <c r="B41" i="2"/>
  <c r="B39" i="2"/>
  <c r="B36" i="2"/>
  <c r="B38" i="2"/>
  <c r="Q32" i="2"/>
  <c r="B28" i="2"/>
  <c r="A23" i="2"/>
  <c r="Y23" i="2"/>
  <c r="I29" i="2"/>
  <c r="I32" i="2"/>
  <c r="Y26" i="2"/>
  <c r="Y8" i="2"/>
  <c r="A5" i="2"/>
  <c r="Y17" i="2"/>
  <c r="I11" i="2"/>
  <c r="Y5" i="2"/>
  <c r="B13" i="2"/>
  <c r="A11" i="2"/>
  <c r="Q11" i="2"/>
  <c r="A14" i="2"/>
  <c r="Y20" i="2"/>
  <c r="B31" i="2"/>
  <c r="I26" i="2"/>
  <c r="A29" i="2"/>
  <c r="Q23" i="2"/>
  <c r="I8" i="2"/>
  <c r="A32" i="2"/>
  <c r="B10" i="2"/>
  <c r="B19" i="2"/>
  <c r="I23" i="2"/>
  <c r="A20" i="2"/>
  <c r="I5" i="2"/>
  <c r="Y32" i="2"/>
  <c r="A8" i="2"/>
  <c r="I17" i="2"/>
  <c r="Y11" i="2"/>
  <c r="I14" i="2"/>
  <c r="Q26" i="2"/>
  <c r="Q14" i="2"/>
  <c r="B25" i="2"/>
  <c r="B7" i="2"/>
  <c r="A17" i="2"/>
  <c r="Y14" i="2"/>
  <c r="Y29" i="2"/>
  <c r="Q17" i="2"/>
  <c r="A26" i="2"/>
  <c r="Q5" i="2"/>
  <c r="I20" i="2"/>
  <c r="Q8" i="2"/>
  <c r="Q20" i="2"/>
  <c r="Q29" i="2"/>
  <c r="B22" i="2"/>
  <c r="B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B1" authorId="0" shapeId="0" xr:uid="{00000000-0006-0000-0600-000001000000}">
      <text>
        <r>
          <rPr>
            <sz val="9"/>
            <color indexed="81"/>
            <rFont val="宋体"/>
            <family val="3"/>
            <charset val="134"/>
          </rPr>
          <t xml:space="preserve">题目不可超过此列宽
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A1" authorId="0" shapeId="0" xr:uid="{00000000-0006-0000-0700-000001000000}">
      <text>
        <r>
          <rPr>
            <sz val="9"/>
            <color indexed="81"/>
            <rFont val="宋体"/>
            <family val="3"/>
            <charset val="134"/>
          </rPr>
          <t xml:space="preserve">五道简单题，4类来源，每种5道。
</t>
        </r>
      </text>
    </comment>
  </commentList>
</comments>
</file>

<file path=xl/sharedStrings.xml><?xml version="1.0" encoding="utf-8"?>
<sst xmlns="http://schemas.openxmlformats.org/spreadsheetml/2006/main" count="389" uniqueCount="268">
  <si>
    <t>姓名:</t>
    <phoneticPr fontId="1" type="noConversion"/>
  </si>
  <si>
    <t>部门:</t>
    <phoneticPr fontId="1" type="noConversion"/>
  </si>
  <si>
    <t>得分:</t>
    <phoneticPr fontId="1" type="noConversion"/>
  </si>
  <si>
    <t>问题</t>
    <phoneticPr fontId="1" type="noConversion"/>
  </si>
  <si>
    <t>答案</t>
    <phoneticPr fontId="1" type="noConversion"/>
  </si>
  <si>
    <t>序号</t>
    <phoneticPr fontId="1" type="noConversion"/>
  </si>
  <si>
    <t>选项A</t>
    <phoneticPr fontId="1" type="noConversion"/>
  </si>
  <si>
    <t>选项B</t>
    <phoneticPr fontId="1" type="noConversion"/>
  </si>
  <si>
    <t>选项C</t>
    <phoneticPr fontId="1" type="noConversion"/>
  </si>
  <si>
    <t>选项D</t>
    <phoneticPr fontId="1" type="noConversion"/>
  </si>
  <si>
    <t>题目类型</t>
    <phoneticPr fontId="1" type="noConversion"/>
  </si>
  <si>
    <t>题目数量分别为，选择题10道（30分），填空题10道（30分），简答题5道（30分）、论述题1道（10分）。</t>
    <phoneticPr fontId="1" type="noConversion"/>
  </si>
  <si>
    <t>随机数生成</t>
    <phoneticPr fontId="1" type="noConversion"/>
  </si>
  <si>
    <t>C</t>
    <phoneticPr fontId="1" type="noConversion"/>
  </si>
  <si>
    <t>本程序可自动随机根据题库生成试卷</t>
    <phoneticPr fontId="1" type="noConversion"/>
  </si>
  <si>
    <t>本程序将题目分成4部分，分别是选择、填空、简答、论述。</t>
    <phoneticPr fontId="1" type="noConversion"/>
  </si>
  <si>
    <t>本程序只需修改涂有橙色工作表（选择题、填空题、简答题、论述题）内的涂有橙色的内容。</t>
    <phoneticPr fontId="1" type="noConversion"/>
  </si>
  <si>
    <t>二、填空题（总分20分，每题4分）</t>
    <phoneticPr fontId="1" type="noConversion"/>
  </si>
  <si>
    <t>二、填空题（总分20分，每题4分）</t>
    <phoneticPr fontId="1" type="noConversion"/>
  </si>
  <si>
    <t>职能职责</t>
    <phoneticPr fontId="1" type="noConversion"/>
  </si>
  <si>
    <t>A、B、D</t>
    <phoneticPr fontId="1" type="noConversion"/>
  </si>
  <si>
    <t>随机数生成</t>
    <phoneticPr fontId="1" type="noConversion"/>
  </si>
  <si>
    <t>题目类型</t>
    <phoneticPr fontId="1" type="noConversion"/>
  </si>
  <si>
    <t>问题</t>
    <phoneticPr fontId="1" type="noConversion"/>
  </si>
  <si>
    <t>序号</t>
    <phoneticPr fontId="1" type="noConversion"/>
  </si>
  <si>
    <t>新人一报到班长对新人进行第三级安全教育；对新人进行师带徒形式的教导；直至新人可以达到目测的L水准</t>
    <phoneticPr fontId="1" type="noConversion"/>
  </si>
  <si>
    <t>什么样的作业</t>
    <phoneticPr fontId="1" type="noConversion"/>
  </si>
  <si>
    <t>引导作业员</t>
    <phoneticPr fontId="1" type="noConversion"/>
  </si>
  <si>
    <t>标准作业书</t>
    <phoneticPr fontId="1" type="noConversion"/>
  </si>
  <si>
    <t>部品</t>
    <phoneticPr fontId="1" type="noConversion"/>
  </si>
  <si>
    <t>工作台</t>
    <phoneticPr fontId="1" type="noConversion"/>
  </si>
  <si>
    <t>夹具</t>
    <phoneticPr fontId="1" type="noConversion"/>
  </si>
  <si>
    <t>主要步骤</t>
    <phoneticPr fontId="1" type="noConversion"/>
  </si>
  <si>
    <t>重点及重点理由</t>
    <phoneticPr fontId="1" type="noConversion"/>
  </si>
  <si>
    <t>标准时间</t>
    <phoneticPr fontId="1" type="noConversion"/>
  </si>
  <si>
    <t>标准在库</t>
    <phoneticPr fontId="1" type="noConversion"/>
  </si>
  <si>
    <t>A、B</t>
    <phoneticPr fontId="1" type="noConversion"/>
  </si>
  <si>
    <t>管理</t>
  </si>
  <si>
    <t>品质</t>
  </si>
  <si>
    <t>认知</t>
  </si>
  <si>
    <t>素养</t>
  </si>
  <si>
    <t>安全管理</t>
  </si>
  <si>
    <t>D</t>
  </si>
  <si>
    <t>从发生概率来讲，最安全的交通工具是（）</t>
  </si>
  <si>
    <t>飞机</t>
  </si>
  <si>
    <t>火车</t>
  </si>
  <si>
    <t>轮船</t>
  </si>
  <si>
    <t>公共汽车</t>
  </si>
  <si>
    <t>A</t>
  </si>
  <si>
    <t>开除总是违章的员工是使用哪个安全理论（）</t>
  </si>
  <si>
    <t>能量意外释放</t>
  </si>
  <si>
    <t>事故倾向性</t>
  </si>
  <si>
    <t>事故因果连锁论</t>
  </si>
  <si>
    <t>事故轨迹交叉</t>
  </si>
  <si>
    <t>B</t>
  </si>
  <si>
    <t>杜邦表象和深层理论来源于哪个理论（）</t>
  </si>
  <si>
    <t>C</t>
  </si>
  <si>
    <t>触电事故适用于哪个安全理论（）</t>
  </si>
  <si>
    <t>现场实施人车分离来源于哪个安全理论（）</t>
  </si>
  <si>
    <t>叉车工</t>
  </si>
  <si>
    <t>电工</t>
  </si>
  <si>
    <t>起重机操作工</t>
  </si>
  <si>
    <t>电梯维修</t>
  </si>
  <si>
    <t>驾驶叉车超速属于哪种危险原因（）</t>
  </si>
  <si>
    <t>人的不安全行为</t>
  </si>
  <si>
    <t>物的不安全状态</t>
  </si>
  <si>
    <t>管理缺陷</t>
  </si>
  <si>
    <t>其他</t>
  </si>
  <si>
    <t>消防设施损坏属于哪种危险原因（）</t>
  </si>
  <si>
    <t>地震属于哪种危险原因（）</t>
  </si>
  <si>
    <t>某部门没有消防应急预案属于哪种危险原因（）</t>
  </si>
  <si>
    <t>按照我司制度，手指划伤属于（）</t>
  </si>
  <si>
    <t>不良安全事件</t>
  </si>
  <si>
    <t>一般安全事故</t>
  </si>
  <si>
    <t>较大安全事故</t>
  </si>
  <si>
    <t>重大安全事故</t>
  </si>
  <si>
    <t>叉车</t>
  </si>
  <si>
    <t>牵引车</t>
  </si>
  <si>
    <t>货车</t>
  </si>
  <si>
    <t>起重机</t>
  </si>
  <si>
    <t>安全，是一种责任，对员工意味着什么？</t>
  </si>
  <si>
    <t>生命、健康的延续</t>
  </si>
  <si>
    <t>公司三级安全教育是指</t>
  </si>
  <si>
    <t>公司级、部门级、班组级</t>
  </si>
  <si>
    <t>安全管理中“三违”是指</t>
  </si>
  <si>
    <t>违章指挥、违章作业、违反劳动纪律</t>
  </si>
  <si>
    <t>安全管理中“四不伤害”是指</t>
  </si>
  <si>
    <t>不伤害自己、不伤害别人、不让别人伤害自己、不让他人伤害他人</t>
  </si>
  <si>
    <t>公司驾驶叉车需要那两证</t>
  </si>
  <si>
    <t>国家证。厂内证</t>
  </si>
  <si>
    <t>异常处理三原则是</t>
  </si>
  <si>
    <t>停止作业、维持原状、向上级报告</t>
  </si>
  <si>
    <t>需要的物品</t>
  </si>
  <si>
    <t>不需要的物品</t>
  </si>
  <si>
    <t>丢弃的物品</t>
  </si>
  <si>
    <t>不良品</t>
  </si>
  <si>
    <t>5S</t>
  </si>
  <si>
    <t>5S</t>
    <phoneticPr fontId="1" type="noConversion"/>
  </si>
  <si>
    <t>安全</t>
  </si>
  <si>
    <t>物品的使用频率</t>
  </si>
  <si>
    <t>物品价值</t>
  </si>
  <si>
    <t>物流线路</t>
  </si>
  <si>
    <r>
      <t>在开展整顿活动时，规划好的布局在现场划线及做好</t>
    </r>
    <r>
      <rPr>
        <u/>
        <sz val="10"/>
        <color theme="1"/>
        <rFont val="黑体"/>
        <family val="3"/>
        <charset val="134"/>
      </rPr>
      <t xml:space="preserve">          </t>
    </r>
    <r>
      <rPr>
        <sz val="10"/>
        <color theme="1"/>
        <rFont val="黑体"/>
        <family val="3"/>
        <charset val="134"/>
      </rPr>
      <t>。</t>
    </r>
    <phoneticPr fontId="1" type="noConversion"/>
  </si>
  <si>
    <t>看板</t>
  </si>
  <si>
    <t>维修</t>
  </si>
  <si>
    <t>标识</t>
  </si>
  <si>
    <t>清扫</t>
  </si>
  <si>
    <t>频率高</t>
  </si>
  <si>
    <t>频率低</t>
  </si>
  <si>
    <t>一般</t>
  </si>
  <si>
    <t>随便，没有规则</t>
  </si>
  <si>
    <r>
      <t>不属于5S活动的是</t>
    </r>
    <r>
      <rPr>
        <u/>
        <sz val="10"/>
        <color theme="1"/>
        <rFont val="黑体"/>
        <family val="3"/>
        <charset val="134"/>
      </rPr>
      <t xml:space="preserve">            </t>
    </r>
    <r>
      <rPr>
        <sz val="10"/>
        <color theme="1"/>
        <rFont val="黑体"/>
        <family val="3"/>
        <charset val="134"/>
      </rPr>
      <t xml:space="preserve"> 。</t>
    </r>
    <phoneticPr fontId="1" type="noConversion"/>
  </si>
  <si>
    <t>整理</t>
  </si>
  <si>
    <t>清洁</t>
  </si>
  <si>
    <r>
      <t>不属于基础3S的是</t>
    </r>
    <r>
      <rPr>
        <u/>
        <sz val="10"/>
        <color theme="1"/>
        <rFont val="黑体"/>
        <family val="3"/>
        <charset val="134"/>
      </rPr>
      <t xml:space="preserve">           </t>
    </r>
    <r>
      <rPr>
        <sz val="10"/>
        <color theme="1"/>
        <rFont val="黑体"/>
        <family val="3"/>
        <charset val="134"/>
      </rPr>
      <t xml:space="preserve">  。</t>
    </r>
    <phoneticPr fontId="1" type="noConversion"/>
  </si>
  <si>
    <t>整顿</t>
  </si>
  <si>
    <t>A</t>
    <phoneticPr fontId="1" type="noConversion"/>
  </si>
  <si>
    <t>D</t>
    <phoneticPr fontId="1" type="noConversion"/>
  </si>
  <si>
    <t>5S活动/5S活动</t>
    <phoneticPr fontId="1" type="noConversion"/>
  </si>
  <si>
    <t>工作教导</t>
    <phoneticPr fontId="1" type="noConversion"/>
  </si>
  <si>
    <t>该问谁</t>
    <phoneticPr fontId="1" type="noConversion"/>
  </si>
  <si>
    <t>零件、治工具</t>
    <phoneticPr fontId="1" type="noConversion"/>
  </si>
  <si>
    <t>正确的位置</t>
    <phoneticPr fontId="1" type="noConversion"/>
  </si>
  <si>
    <t>重要性</t>
    <phoneticPr fontId="1" type="noConversion"/>
  </si>
  <si>
    <t>作业者</t>
    <phoneticPr fontId="1" type="noConversion"/>
  </si>
  <si>
    <t>在库管理四原则中第一条是库存所在位置随时清楚，请答出剩下3条</t>
    <phoneticPr fontId="1" type="noConversion"/>
  </si>
  <si>
    <t>1.库存数量随时清楚  2.可以实施先进先出  3.清楚工作的紧急程度</t>
    <phoneticPr fontId="1" type="noConversion"/>
  </si>
  <si>
    <r>
      <t>现品管理是指为实现“必要的</t>
    </r>
    <r>
      <rPr>
        <u/>
        <sz val="10"/>
        <rFont val="宋体"/>
        <family val="3"/>
        <charset val="134"/>
        <scheme val="minor"/>
      </rPr>
      <t xml:space="preserve">  </t>
    </r>
    <r>
      <rPr>
        <sz val="10"/>
        <rFont val="宋体"/>
        <family val="3"/>
        <charset val="134"/>
        <scheme val="minor"/>
      </rPr>
      <t>，在必要的</t>
    </r>
    <r>
      <rPr>
        <u/>
        <sz val="10"/>
        <rFont val="宋体"/>
        <family val="3"/>
        <charset val="134"/>
        <scheme val="minor"/>
      </rPr>
      <t xml:space="preserve">       </t>
    </r>
    <r>
      <rPr>
        <sz val="10"/>
        <rFont val="宋体"/>
        <family val="3"/>
        <charset val="134"/>
        <scheme val="minor"/>
      </rPr>
      <t>，送往必要的</t>
    </r>
    <r>
      <rPr>
        <u/>
        <sz val="10"/>
        <rFont val="宋体"/>
        <family val="3"/>
        <charset val="134"/>
        <scheme val="minor"/>
      </rPr>
      <t xml:space="preserve">   </t>
    </r>
    <r>
      <rPr>
        <sz val="10"/>
        <rFont val="宋体"/>
        <family val="3"/>
        <charset val="134"/>
        <scheme val="minor"/>
      </rPr>
      <t>，以必要的</t>
    </r>
    <r>
      <rPr>
        <u/>
        <sz val="10"/>
        <rFont val="宋体"/>
        <family val="3"/>
        <charset val="134"/>
        <scheme val="minor"/>
      </rPr>
      <t xml:space="preserve">   </t>
    </r>
    <r>
      <rPr>
        <sz val="10"/>
        <rFont val="宋体"/>
        <family val="3"/>
        <charset val="134"/>
        <scheme val="minor"/>
      </rPr>
      <t>保证维持</t>
    </r>
    <r>
      <rPr>
        <u/>
        <sz val="10"/>
        <rFont val="宋体"/>
        <family val="3"/>
        <charset val="134"/>
        <scheme val="minor"/>
      </rPr>
      <t xml:space="preserve">   </t>
    </r>
    <r>
      <rPr>
        <sz val="10"/>
        <rFont val="宋体"/>
        <family val="3"/>
        <charset val="134"/>
        <scheme val="minor"/>
      </rPr>
      <t>的供给”</t>
    </r>
    <phoneticPr fontId="1" type="noConversion"/>
  </si>
  <si>
    <t>物、时间内、场所、数量、品质</t>
    <phoneticPr fontId="1" type="noConversion"/>
  </si>
  <si>
    <t>在库管理</t>
    <phoneticPr fontId="1" type="noConversion"/>
  </si>
  <si>
    <t>工作教导三阶段中，说明将要教导的是＿＿＿＿＿＿＿＿＿＿</t>
    <phoneticPr fontId="1" type="noConversion"/>
  </si>
  <si>
    <t>工作教导三阶段中，确认＿＿＿＿＿＿对该作业的了解程度。</t>
    <phoneticPr fontId="1" type="noConversion"/>
  </si>
  <si>
    <t>工作教导三阶段中，说明该作业的＿＿＿＿＿＿。</t>
    <phoneticPr fontId="1" type="noConversion"/>
  </si>
  <si>
    <t>工作教导三阶段中，让作业者站在＿＿＿＿＿＿＿。</t>
    <phoneticPr fontId="1" type="noConversion"/>
  </si>
  <si>
    <t>工作教导三阶段中，对相关＿＿＿＿＿＿＿、＿＿＿＿＿加以说明。</t>
    <phoneticPr fontId="1" type="noConversion"/>
  </si>
  <si>
    <t>工作教导三阶段中，提前定好如有不清楚的地方时＿＿＿＿＿＿。</t>
    <phoneticPr fontId="1" type="noConversion"/>
  </si>
  <si>
    <t>工作教导三阶段中，＿＿＿＿＿＿＿＿主动提问。</t>
    <phoneticPr fontId="1" type="noConversion"/>
  </si>
  <si>
    <t xml:space="preserve">        1、按物品编号大小顺序
        2、个人的作业编程
        3、按生产产品类别分区定置摆放
        4、按对应的生产线或工站
        5、按物品类别或性能
        6、按A、B、C法等
</t>
    <phoneticPr fontId="1" type="noConversion"/>
  </si>
  <si>
    <t>品质、效率</t>
    <phoneticPr fontId="1" type="noConversion"/>
  </si>
  <si>
    <t>绝对固定、相对固定</t>
    <phoneticPr fontId="1" type="noConversion"/>
  </si>
  <si>
    <r>
      <t>每一不同物品都有唯一</t>
    </r>
    <r>
      <rPr>
        <u/>
        <sz val="10"/>
        <rFont val="宋体"/>
        <family val="3"/>
        <charset val="134"/>
        <scheme val="minor"/>
      </rPr>
      <t xml:space="preserve">     </t>
    </r>
    <r>
      <rPr>
        <sz val="10"/>
        <rFont val="宋体"/>
        <family val="3"/>
        <charset val="134"/>
        <scheme val="minor"/>
      </rPr>
      <t>或</t>
    </r>
    <r>
      <rPr>
        <u/>
        <sz val="10"/>
        <rFont val="宋体"/>
        <family val="3"/>
        <charset val="134"/>
        <scheme val="minor"/>
      </rPr>
      <t xml:space="preserve">       </t>
    </r>
    <r>
      <rPr>
        <sz val="10"/>
        <rFont val="宋体"/>
        <family val="3"/>
        <charset val="134"/>
        <scheme val="minor"/>
      </rPr>
      <t>的存放位置</t>
    </r>
    <phoneticPr fontId="1" type="noConversion"/>
  </si>
  <si>
    <t>5W1H是指</t>
  </si>
  <si>
    <t>when（何时）where（何处）who（谁）what（做什么）why（为什么）how（如何做）</t>
    <phoneticPr fontId="1" type="noConversion"/>
  </si>
  <si>
    <t>4M1E是指</t>
    <phoneticPr fontId="1" type="noConversion"/>
  </si>
  <si>
    <t>人机料法环</t>
    <phoneticPr fontId="1" type="noConversion"/>
  </si>
  <si>
    <t>PDCA四个步骤</t>
    <phoneticPr fontId="1" type="noConversion"/>
  </si>
  <si>
    <t>设计变更</t>
    <phoneticPr fontId="1" type="noConversion"/>
  </si>
  <si>
    <t>自然切换和垂直切换和配套切换。</t>
    <phoneticPr fontId="1" type="noConversion"/>
  </si>
  <si>
    <t>计划、实施、检查、处置</t>
    <phoneticPr fontId="1" type="noConversion"/>
  </si>
  <si>
    <t xml:space="preserve">切换分为哪几种
</t>
    <phoneticPr fontId="1" type="noConversion"/>
  </si>
  <si>
    <t>长期不用或无法再用于生产而积压在仓库的部品。</t>
    <phoneticPr fontId="1" type="noConversion"/>
  </si>
  <si>
    <t>什么是呆滞件</t>
    <phoneticPr fontId="1" type="noConversion"/>
  </si>
  <si>
    <t xml:space="preserve">呆滞件的种类：
</t>
    <phoneticPr fontId="1" type="noConversion"/>
  </si>
  <si>
    <t>作业现场的新人是怎么培训的</t>
    <phoneticPr fontId="1" type="noConversion"/>
  </si>
  <si>
    <t>工作教导三阶段中，准备好所需要的物品：＿＿＿＿（多选）</t>
    <phoneticPr fontId="1" type="noConversion"/>
  </si>
  <si>
    <t>工作教导三阶段中，标准作业书需要确认的作业内容有＿＿＿＿（多选）</t>
    <phoneticPr fontId="1" type="noConversion"/>
  </si>
  <si>
    <r>
      <t>三现主义为：现场、现物、</t>
    </r>
    <r>
      <rPr>
        <u/>
        <sz val="10"/>
        <rFont val="宋体"/>
        <family val="3"/>
        <charset val="134"/>
        <scheme val="minor"/>
      </rPr>
      <t xml:space="preserve">      .</t>
    </r>
    <phoneticPr fontId="1" type="noConversion"/>
  </si>
  <si>
    <t>墨菲定律对安全管理的认识</t>
    <phoneticPr fontId="1" type="noConversion"/>
  </si>
  <si>
    <t>1、不能忽视小概率危险事件；2、墨菲定律是安全管理过程中的长鸣警钟</t>
    <phoneticPr fontId="1" type="noConversion"/>
  </si>
  <si>
    <t>事故处理四不放过原则是指</t>
    <phoneticPr fontId="1" type="noConversion"/>
  </si>
  <si>
    <t>事故原因没有调查清楚不放过，事故责任人没有处理不放过，整改措施没有实施不放过，事故责任者和群众没有受到教育不放过</t>
    <phoneticPr fontId="1" type="noConversion"/>
  </si>
  <si>
    <r>
      <t>部品放置方法的要点为安全、</t>
    </r>
    <r>
      <rPr>
        <u/>
        <sz val="10"/>
        <rFont val="宋体"/>
        <family val="3"/>
        <charset val="134"/>
        <scheme val="minor"/>
      </rPr>
      <t xml:space="preserve">     </t>
    </r>
    <r>
      <rPr>
        <sz val="10"/>
        <rFont val="宋体"/>
        <family val="3"/>
        <charset val="134"/>
        <scheme val="minor"/>
      </rPr>
      <t>、</t>
    </r>
    <r>
      <rPr>
        <u/>
        <sz val="10"/>
        <rFont val="宋体"/>
        <family val="3"/>
        <charset val="134"/>
        <scheme val="minor"/>
      </rPr>
      <t xml:space="preserve">       。</t>
    </r>
    <phoneticPr fontId="1" type="noConversion"/>
  </si>
  <si>
    <t>现时处置</t>
    <phoneticPr fontId="1" type="noConversion"/>
  </si>
  <si>
    <t>已经EOP的车型、垂直切换的旧件、试做阶段多余件等。</t>
    <phoneticPr fontId="1" type="noConversion"/>
  </si>
  <si>
    <t>一、不定项选择题（40分，每题4分）</t>
    <phoneticPr fontId="1" type="noConversion"/>
  </si>
  <si>
    <t>体制不同</t>
    <phoneticPr fontId="1" type="noConversion"/>
  </si>
  <si>
    <t>服务主体发生变化</t>
    <phoneticPr fontId="1" type="noConversion"/>
  </si>
  <si>
    <t>费用结算方式不同</t>
    <phoneticPr fontId="1" type="noConversion"/>
  </si>
  <si>
    <t>技术及信息的要求不同</t>
    <phoneticPr fontId="1" type="noConversion"/>
  </si>
  <si>
    <t>统一规划的物流网络</t>
    <phoneticPr fontId="1" type="noConversion"/>
  </si>
  <si>
    <t>导入集配中心，提高车辆积载率</t>
    <phoneticPr fontId="1" type="noConversion"/>
  </si>
  <si>
    <t>折叠式容器，降低返回货量</t>
    <phoneticPr fontId="1" type="noConversion"/>
  </si>
  <si>
    <t>合理包装SNP，提高容器内填充率</t>
    <phoneticPr fontId="1" type="noConversion"/>
  </si>
  <si>
    <t>调达</t>
    <phoneticPr fontId="1" type="noConversion"/>
  </si>
  <si>
    <t>ABCD</t>
    <phoneticPr fontId="1" type="noConversion"/>
  </si>
  <si>
    <t>调达</t>
    <phoneticPr fontId="1" type="noConversion"/>
  </si>
  <si>
    <t>供方，需方</t>
    <phoneticPr fontId="1" type="noConversion"/>
  </si>
  <si>
    <r>
      <t>调达物流包装混载规则：</t>
    </r>
    <r>
      <rPr>
        <u/>
        <sz val="10"/>
        <rFont val="宋体"/>
        <family val="3"/>
        <charset val="134"/>
        <scheme val="minor"/>
      </rPr>
      <t xml:space="preserve">             </t>
    </r>
    <r>
      <rPr>
        <sz val="10"/>
        <rFont val="宋体"/>
        <family val="3"/>
        <charset val="134"/>
        <scheme val="minor"/>
      </rPr>
      <t xml:space="preserve">   </t>
    </r>
    <r>
      <rPr>
        <u/>
        <sz val="10"/>
        <rFont val="宋体"/>
        <family val="3"/>
        <charset val="134"/>
        <scheme val="minor"/>
      </rPr>
      <t xml:space="preserve">           </t>
    </r>
    <r>
      <rPr>
        <sz val="10"/>
        <rFont val="宋体"/>
        <family val="3"/>
        <charset val="134"/>
        <scheme val="minor"/>
      </rPr>
      <t xml:space="preserve">   和卸货单位相同 </t>
    </r>
    <phoneticPr fontId="1" type="noConversion"/>
  </si>
  <si>
    <t>交货场所、交货时刻</t>
    <phoneticPr fontId="1" type="noConversion"/>
  </si>
  <si>
    <r>
      <t>容器从主机厂的退出，到给供应商返还原则上要求按</t>
    </r>
    <r>
      <rPr>
        <u/>
        <sz val="10"/>
        <rFont val="宋体"/>
        <family val="3"/>
        <charset val="134"/>
        <scheme val="minor"/>
      </rPr>
      <t xml:space="preserve">     </t>
    </r>
    <r>
      <rPr>
        <sz val="10"/>
        <rFont val="宋体"/>
        <family val="3"/>
        <charset val="134"/>
        <scheme val="minor"/>
      </rPr>
      <t>返回</t>
    </r>
    <phoneticPr fontId="1" type="noConversion"/>
  </si>
  <si>
    <t>1:1</t>
    <phoneticPr fontId="1" type="noConversion"/>
  </si>
  <si>
    <r>
      <t>物流公司向主机厂交货时，应把工厂现场符合返回要求的空容器</t>
    </r>
    <r>
      <rPr>
        <u/>
        <sz val="10"/>
        <rFont val="宋体"/>
        <family val="3"/>
        <charset val="134"/>
        <scheme val="minor"/>
      </rPr>
      <t xml:space="preserve">     </t>
    </r>
    <r>
      <rPr>
        <sz val="10"/>
        <rFont val="宋体"/>
        <family val="3"/>
        <charset val="134"/>
        <scheme val="minor"/>
      </rPr>
      <t>返回</t>
    </r>
    <phoneticPr fontId="1" type="noConversion"/>
  </si>
  <si>
    <t>混載标签</t>
    <phoneticPr fontId="1" type="noConversion"/>
  </si>
  <si>
    <t>倍数</t>
    <phoneticPr fontId="1" type="noConversion"/>
  </si>
  <si>
    <t>简述调达物流与传统物流模式物流体制的不同</t>
    <phoneticPr fontId="1" type="noConversion"/>
  </si>
  <si>
    <t>简述调达物流费用结算方式不同</t>
    <phoneticPr fontId="1" type="noConversion"/>
  </si>
  <si>
    <t>传统物流采取的是，供方“送”货制，调达物流采取的则是，需方“取”货制</t>
    <phoneticPr fontId="1" type="noConversion"/>
  </si>
  <si>
    <t xml:space="preserve">调达物流物流费用是从零部件单价中分离出来的.
</t>
    <phoneticPr fontId="1" type="noConversion"/>
  </si>
  <si>
    <t>三·八死亡事故，致人死亡的是（）</t>
    <phoneticPr fontId="1" type="noConversion"/>
  </si>
  <si>
    <r>
      <t>调达物流模式在主机厂和供应商装卸货作业，按车位表要求到达指定地点后，在</t>
    </r>
    <r>
      <rPr>
        <u/>
        <sz val="10"/>
        <rFont val="宋体"/>
        <family val="3"/>
        <charset val="134"/>
        <scheme val="minor"/>
      </rPr>
      <t xml:space="preserve">    </t>
    </r>
    <r>
      <rPr>
        <sz val="10"/>
        <rFont val="宋体"/>
        <family val="3"/>
        <charset val="134"/>
        <scheme val="minor"/>
      </rPr>
      <t>分钟完成作业</t>
    </r>
    <phoneticPr fontId="1" type="noConversion"/>
  </si>
  <si>
    <t>100%</t>
    <phoneticPr fontId="1" type="noConversion"/>
  </si>
  <si>
    <r>
      <t>混載平托盘上、务必在取货处贴上主机厂指定的</t>
    </r>
    <r>
      <rPr>
        <u/>
        <sz val="10"/>
        <rFont val="宋体"/>
        <family val="3"/>
        <charset val="134"/>
        <scheme val="minor"/>
      </rPr>
      <t xml:space="preserve">       。</t>
    </r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</si>
  <si>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</si>
  <si>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</si>
  <si>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</si>
  <si>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</si>
  <si>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选择试卷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</si>
  <si>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</si>
  <si>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</si>
  <si>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</si>
  <si>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</si>
  <si>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</si>
  <si>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</si>
  <si>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</si>
  <si>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一、选择题（40分，每题4分）</t>
    <phoneticPr fontId="1" type="noConversion"/>
  </si>
  <si>
    <t>三、简答题（总分20分，每题10分）</t>
    <phoneticPr fontId="1" type="noConversion"/>
  </si>
  <si>
    <t>四、论述题（总分20分）</t>
    <phoneticPr fontId="1" type="noConversion"/>
  </si>
  <si>
    <t>四、论述题（总分20分）</t>
    <phoneticPr fontId="1" type="noConversion"/>
  </si>
  <si>
    <t>切换和呆滞件</t>
    <phoneticPr fontId="1" type="noConversion"/>
  </si>
  <si>
    <t>PDCA</t>
    <phoneticPr fontId="1" type="noConversion"/>
  </si>
  <si>
    <t>轻松供给</t>
    <phoneticPr fontId="1" type="noConversion"/>
  </si>
  <si>
    <t>供给</t>
    <phoneticPr fontId="1" type="noConversion"/>
  </si>
  <si>
    <t>供给</t>
    <phoneticPr fontId="1" type="noConversion"/>
  </si>
  <si>
    <t>多种物品  颜出率</t>
    <phoneticPr fontId="1" type="noConversion"/>
  </si>
  <si>
    <r>
      <t>通过台车可大量搬运,可达把</t>
    </r>
    <r>
      <rPr>
        <u/>
        <sz val="10"/>
        <rFont val="宋体"/>
        <family val="3"/>
        <charset val="134"/>
        <scheme val="minor"/>
      </rPr>
      <t xml:space="preserve">         </t>
    </r>
    <r>
      <rPr>
        <sz val="10"/>
        <rFont val="宋体"/>
        <family val="3"/>
        <charset val="134"/>
        <scheme val="minor"/>
      </rPr>
      <t>投入立体的斜坡料架中，线边的</t>
    </r>
    <r>
      <rPr>
        <u/>
        <sz val="10"/>
        <rFont val="宋体"/>
        <family val="3"/>
        <charset val="134"/>
        <scheme val="minor"/>
      </rPr>
      <t xml:space="preserve">        </t>
    </r>
    <r>
      <rPr>
        <sz val="10"/>
        <rFont val="宋体"/>
        <family val="3"/>
        <charset val="134"/>
        <scheme val="minor"/>
      </rPr>
      <t>就高。</t>
    </r>
    <phoneticPr fontId="1" type="noConversion"/>
  </si>
  <si>
    <t>排序  料架</t>
    <phoneticPr fontId="1" type="noConversion"/>
  </si>
  <si>
    <r>
      <t>排序供给，可以通过</t>
    </r>
    <r>
      <rPr>
        <u/>
        <sz val="10"/>
        <color rgb="FF000000"/>
        <rFont val="宋体"/>
        <family val="3"/>
        <charset val="134"/>
        <scheme val="minor"/>
      </rPr>
      <t xml:space="preserve">   </t>
    </r>
    <r>
      <rPr>
        <sz val="10"/>
        <color rgb="FF000000"/>
        <rFont val="宋体"/>
        <family val="3"/>
        <charset val="134"/>
        <scheme val="minor"/>
      </rPr>
      <t>，减少线边</t>
    </r>
    <r>
      <rPr>
        <u/>
        <sz val="10"/>
        <color rgb="FF000000"/>
        <rFont val="宋体"/>
        <family val="3"/>
        <charset val="134"/>
        <scheme val="minor"/>
      </rPr>
      <t xml:space="preserve">    </t>
    </r>
    <r>
      <rPr>
        <sz val="10"/>
        <color rgb="FF000000"/>
        <rFont val="宋体"/>
        <family val="3"/>
        <charset val="134"/>
        <scheme val="minor"/>
      </rPr>
      <t>占用面积。</t>
    </r>
    <phoneticPr fontId="1" type="noConversion"/>
  </si>
  <si>
    <t>标识的颜色</t>
    <phoneticPr fontId="1" type="noConversion"/>
  </si>
  <si>
    <t>标识的尺寸</t>
    <phoneticPr fontId="1" type="noConversion"/>
  </si>
  <si>
    <t>粘贴位置</t>
    <phoneticPr fontId="1" type="noConversion"/>
  </si>
  <si>
    <t>标识的内容</t>
    <phoneticPr fontId="1" type="noConversion"/>
  </si>
  <si>
    <t>ABC</t>
    <phoneticPr fontId="1" type="noConversion"/>
  </si>
  <si>
    <r>
      <t>标识多为印刷有数字与汉字的卡片；</t>
    </r>
    <r>
      <rPr>
        <sz val="10"/>
        <color rgb="FF000000"/>
        <rFont val="宋体"/>
        <family val="2"/>
        <scheme val="minor"/>
      </rPr>
      <t>用电脑作成；内容与格式根据需要设定。</t>
    </r>
    <phoneticPr fontId="1" type="noConversion"/>
  </si>
  <si>
    <r>
      <t xml:space="preserve">       1、同步供给方式； 2</t>
    </r>
    <r>
      <rPr>
        <sz val="12"/>
        <color rgb="FF000000"/>
        <rFont val="黑体"/>
        <family val="3"/>
        <charset val="134"/>
      </rPr>
      <t>、顺序供给方式；3、部分同步供给方式；4、台车直接供给方式；5、台车分割供给；6、置换供給方式；7、转换包装供给方式；8、线边裸出供给方式；9、叉车供给方式10、其他供給方式</t>
    </r>
    <phoneticPr fontId="1" type="noConversion"/>
  </si>
  <si>
    <r>
      <t xml:space="preserve">整理时没挂牌的物品是 </t>
    </r>
    <r>
      <rPr>
        <u/>
        <sz val="12"/>
        <rFont val="黑体"/>
        <family val="3"/>
        <charset val="134"/>
      </rPr>
      <t xml:space="preserve">         </t>
    </r>
    <r>
      <rPr>
        <sz val="12"/>
        <rFont val="黑体"/>
        <family val="3"/>
        <charset val="134"/>
      </rPr>
      <t xml:space="preserve"> 。</t>
    </r>
    <phoneticPr fontId="1" type="noConversion"/>
  </si>
  <si>
    <r>
      <t>整理时挂红牌的物品是</t>
    </r>
    <r>
      <rPr>
        <u/>
        <sz val="10"/>
        <color theme="1"/>
        <rFont val="黑体"/>
        <family val="3"/>
        <charset val="134"/>
      </rPr>
      <t xml:space="preserve">           </t>
    </r>
    <r>
      <rPr>
        <sz val="10"/>
        <color theme="1"/>
        <rFont val="黑体"/>
        <family val="3"/>
        <charset val="134"/>
      </rPr>
      <t xml:space="preserve">  。</t>
    </r>
    <phoneticPr fontId="1" type="noConversion"/>
  </si>
  <si>
    <r>
      <t>进行5S活动的整顿活动，我们在进行区域布局规划时，必须将</t>
    </r>
    <r>
      <rPr>
        <u/>
        <sz val="10"/>
        <color theme="1"/>
        <rFont val="黑体"/>
        <family val="3"/>
        <charset val="134"/>
      </rPr>
      <t xml:space="preserve">              </t>
    </r>
    <r>
      <rPr>
        <sz val="10"/>
        <color theme="1"/>
        <rFont val="黑体"/>
        <family val="3"/>
        <charset val="134"/>
      </rPr>
      <t>放在第一位。</t>
    </r>
    <phoneticPr fontId="1" type="noConversion"/>
  </si>
  <si>
    <t>Titanic首航发生的海难事故的原因与哪个没有关系（）</t>
    <phoneticPr fontId="1" type="noConversion"/>
  </si>
  <si>
    <t>供给的方式有哪些（答出5种以上）</t>
    <phoneticPr fontId="1" type="noConversion"/>
  </si>
  <si>
    <t>线边标识的表示方法哪有几种</t>
    <phoneticPr fontId="1" type="noConversion"/>
  </si>
  <si>
    <r>
      <t>设变是指关于既有零件</t>
    </r>
    <r>
      <rPr>
        <u/>
        <sz val="10"/>
        <rFont val="宋体"/>
        <family val="3"/>
        <charset val="134"/>
        <scheme val="minor"/>
      </rPr>
      <t xml:space="preserve">       (包括微小变更)</t>
    </r>
    <r>
      <rPr>
        <sz val="10"/>
        <rFont val="宋体"/>
        <family val="3"/>
        <charset val="134"/>
        <scheme val="minor"/>
      </rPr>
      <t>的采用时期的决定方法以及使用的基准.</t>
    </r>
    <phoneticPr fontId="1" type="noConversion"/>
  </si>
  <si>
    <r>
      <t>传统物流由零部件</t>
    </r>
    <r>
      <rPr>
        <u/>
        <sz val="10"/>
        <rFont val="宋体"/>
        <family val="3"/>
        <charset val="134"/>
        <scheme val="minor"/>
      </rPr>
      <t xml:space="preserve">   </t>
    </r>
    <r>
      <rPr>
        <sz val="10"/>
        <rFont val="宋体"/>
        <family val="3"/>
        <charset val="134"/>
        <scheme val="minor"/>
      </rPr>
      <t>委托物流商；调达物流由零部件</t>
    </r>
    <r>
      <rPr>
        <u/>
        <sz val="10"/>
        <rFont val="宋体"/>
        <family val="3"/>
        <charset val="134"/>
        <scheme val="minor"/>
      </rPr>
      <t xml:space="preserve">   </t>
    </r>
    <r>
      <rPr>
        <sz val="10"/>
        <rFont val="宋体"/>
        <family val="3"/>
        <charset val="134"/>
        <scheme val="minor"/>
      </rPr>
      <t>委托物流商。</t>
    </r>
    <phoneticPr fontId="1" type="noConversion"/>
  </si>
  <si>
    <r>
      <t>SNP即是１个容器内摆放的部品数量。取货下订单时以此</t>
    </r>
    <r>
      <rPr>
        <u/>
        <sz val="10"/>
        <rFont val="宋体"/>
        <family val="3"/>
        <charset val="134"/>
        <scheme val="minor"/>
      </rPr>
      <t xml:space="preserve">      </t>
    </r>
    <r>
      <rPr>
        <sz val="10"/>
        <rFont val="宋体"/>
        <family val="3"/>
        <charset val="134"/>
        <scheme val="minor"/>
      </rPr>
      <t>下订单。</t>
    </r>
    <phoneticPr fontId="1" type="noConversion"/>
  </si>
  <si>
    <r>
      <t>以『向下个工程</t>
    </r>
    <r>
      <rPr>
        <u/>
        <sz val="10"/>
        <rFont val="宋体"/>
        <family val="3"/>
        <charset val="134"/>
        <scheme val="minor"/>
      </rPr>
      <t xml:space="preserve">         </t>
    </r>
    <r>
      <rPr>
        <sz val="10"/>
        <rFont val="宋体"/>
        <family val="3"/>
        <charset val="134"/>
        <scheme val="minor"/>
      </rPr>
      <t>』为目标、到货的零件能及时的、以整体成本最低，能供给下个工程的供给方式。</t>
    </r>
    <phoneticPr fontId="1" type="noConversion"/>
  </si>
  <si>
    <t>定置定位有哪几种方法（答出4种以上）？</t>
    <phoneticPr fontId="1" type="noConversion"/>
  </si>
  <si>
    <r>
      <t>简述海因里希事故法则事故中，死亡、重伤、轻伤和无伤害事故的比例为</t>
    </r>
    <r>
      <rPr>
        <u/>
        <sz val="10"/>
        <rFont val="宋体"/>
        <family val="3"/>
        <charset val="134"/>
        <scheme val="minor"/>
      </rPr>
      <t xml:space="preserve">        。</t>
    </r>
    <phoneticPr fontId="1" type="noConversion"/>
  </si>
  <si>
    <t>为1：29：300</t>
    <phoneticPr fontId="1" type="noConversion"/>
  </si>
  <si>
    <t>安全管理</t>
    <phoneticPr fontId="1" type="noConversion"/>
  </si>
  <si>
    <r>
      <t>集配就是根据生产指示、按照物流６原則（『把必要的物』</t>
    </r>
    <r>
      <rPr>
        <sz val="10"/>
        <rFont val="宋体"/>
        <family val="3"/>
        <charset val="128"/>
        <scheme val="minor"/>
      </rPr>
      <t>・</t>
    </r>
    <r>
      <rPr>
        <sz val="10"/>
        <rFont val="宋体"/>
        <family val="3"/>
        <charset val="134"/>
        <scheme val="minor"/>
      </rPr>
      <t>『在必要时间内』</t>
    </r>
    <r>
      <rPr>
        <sz val="10"/>
        <rFont val="宋体"/>
        <family val="3"/>
        <charset val="128"/>
        <scheme val="minor"/>
      </rPr>
      <t>・</t>
    </r>
    <r>
      <rPr>
        <sz val="10"/>
        <rFont val="宋体"/>
        <family val="3"/>
        <charset val="134"/>
        <scheme val="minor"/>
      </rPr>
      <t xml:space="preserve"> 『使必要的量』</t>
    </r>
    <r>
      <rPr>
        <sz val="10"/>
        <rFont val="宋体"/>
        <family val="3"/>
        <charset val="128"/>
        <scheme val="minor"/>
      </rPr>
      <t>・</t>
    </r>
    <r>
      <rPr>
        <sz val="10"/>
        <rFont val="宋体"/>
        <family val="3"/>
        <charset val="134"/>
        <scheme val="minor"/>
      </rPr>
      <t>『维持品质』</t>
    </r>
    <r>
      <rPr>
        <sz val="10"/>
        <rFont val="宋体"/>
        <family val="3"/>
        <charset val="128"/>
        <scheme val="minor"/>
      </rPr>
      <t>・</t>
    </r>
    <r>
      <rPr>
        <sz val="10"/>
        <rFont val="宋体"/>
        <family val="3"/>
        <charset val="134"/>
        <scheme val="minor"/>
      </rPr>
      <t>『以最小的成本』． 『向必要的場所）使部品达到可以</t>
    </r>
    <r>
      <rPr>
        <u/>
        <sz val="10"/>
        <rFont val="宋体"/>
        <family val="3"/>
        <charset val="134"/>
        <scheme val="minor"/>
      </rPr>
      <t xml:space="preserve">               </t>
    </r>
    <r>
      <rPr>
        <sz val="10"/>
        <rFont val="宋体"/>
        <family val="3"/>
        <charset val="134"/>
        <scheme val="minor"/>
      </rPr>
      <t>的状态</t>
    </r>
    <phoneticPr fontId="1" type="noConversion"/>
  </si>
  <si>
    <t>随时供给</t>
    <phoneticPr fontId="1" type="noConversion"/>
  </si>
  <si>
    <t>集配方式有哪几种</t>
    <phoneticPr fontId="1" type="noConversion"/>
  </si>
  <si>
    <t>1.顺序集配、2.kit集配、3.minomi集配、4.批量集配</t>
    <phoneticPr fontId="1" type="noConversion"/>
  </si>
  <si>
    <t>集配</t>
    <phoneticPr fontId="1" type="noConversion"/>
  </si>
  <si>
    <t>在库</t>
    <phoneticPr fontId="1" type="noConversion"/>
  </si>
  <si>
    <t>生产</t>
    <phoneticPr fontId="1" type="noConversion"/>
  </si>
  <si>
    <t>退货</t>
    <phoneticPr fontId="1" type="noConversion"/>
  </si>
  <si>
    <t>什么是出场</t>
    <phoneticPr fontId="1" type="noConversion"/>
  </si>
  <si>
    <t>放置在仓库内的部品发往生产场所的出口</t>
    <phoneticPr fontId="1" type="noConversion"/>
  </si>
  <si>
    <t>哪个工种不需要办理特种设备作业人员证（）</t>
    <phoneticPr fontId="1" type="noConversion"/>
  </si>
  <si>
    <r>
      <t>开展5S活动整顿活动，布局的规划时部品摆放顺序时，物品使用</t>
    </r>
    <r>
      <rPr>
        <u/>
        <sz val="12"/>
        <rFont val="黑体"/>
        <family val="3"/>
        <charset val="134"/>
      </rPr>
      <t xml:space="preserve">   </t>
    </r>
    <r>
      <rPr>
        <u/>
        <sz val="10"/>
        <color theme="1"/>
        <rFont val="黑体"/>
        <family val="3"/>
        <charset val="134"/>
      </rPr>
      <t xml:space="preserve">       </t>
    </r>
    <r>
      <rPr>
        <sz val="10"/>
        <color theme="1"/>
        <rFont val="黑体"/>
        <family val="3"/>
        <charset val="134"/>
      </rPr>
      <t>的物品离中心点越近。</t>
    </r>
    <phoneticPr fontId="1" type="noConversion"/>
  </si>
  <si>
    <t>调达物流与传统物流模式之区别（多选）</t>
    <phoneticPr fontId="1" type="noConversion"/>
  </si>
  <si>
    <t>调达物流的特点（多选）</t>
    <phoneticPr fontId="1" type="noConversion"/>
  </si>
  <si>
    <r>
      <t>线边标识规格有</t>
    </r>
    <r>
      <rPr>
        <u/>
        <sz val="10"/>
        <rFont val="黑体"/>
        <family val="3"/>
        <charset val="134"/>
      </rPr>
      <t xml:space="preserve">        （多选）</t>
    </r>
    <phoneticPr fontId="1" type="noConversion"/>
  </si>
  <si>
    <r>
      <t>CATS系统是部品定货、入库、</t>
    </r>
    <r>
      <rPr>
        <u/>
        <sz val="10"/>
        <rFont val="黑体"/>
        <family val="3"/>
        <charset val="134"/>
      </rPr>
      <t xml:space="preserve">     </t>
    </r>
    <r>
      <rPr>
        <sz val="10"/>
        <rFont val="黑体"/>
        <family val="3"/>
        <charset val="134"/>
      </rPr>
      <t>、</t>
    </r>
    <r>
      <rPr>
        <u/>
        <sz val="10"/>
        <rFont val="黑体"/>
        <family val="3"/>
        <charset val="134"/>
      </rPr>
      <t xml:space="preserve">     </t>
    </r>
    <r>
      <rPr>
        <sz val="10"/>
        <rFont val="黑体"/>
        <family val="3"/>
        <charset val="134"/>
      </rPr>
      <t>、</t>
    </r>
    <r>
      <rPr>
        <u/>
        <sz val="10"/>
        <rFont val="黑体"/>
        <family val="3"/>
        <charset val="134"/>
      </rPr>
      <t xml:space="preserve">     </t>
    </r>
    <r>
      <rPr>
        <sz val="10"/>
        <rFont val="黑体"/>
        <family val="3"/>
        <charset val="134"/>
      </rPr>
      <t xml:space="preserve">等物流管理的系统。（多选）
</t>
    </r>
    <phoneticPr fontId="1" type="noConversion"/>
  </si>
  <si>
    <t>出库</t>
    <phoneticPr fontId="1" type="noConversion"/>
  </si>
  <si>
    <r>
      <t>你</t>
    </r>
    <r>
      <rPr>
        <u/>
        <sz val="10"/>
        <rFont val="黑体"/>
        <family val="3"/>
        <charset val="134"/>
      </rPr>
      <t xml:space="preserve">＿＿＿＿＿＿＿＿ </t>
    </r>
    <r>
      <rPr>
        <sz val="10"/>
        <rFont val="黑体"/>
        <family val="3"/>
        <charset val="134"/>
      </rPr>
      <t xml:space="preserve"> 班长或其他领导，命令你从事危险动作。</t>
    </r>
    <phoneticPr fontId="1" type="noConversion"/>
  </si>
  <si>
    <t>有权拒绝</t>
    <phoneticPr fontId="1" type="noConversion"/>
  </si>
  <si>
    <r>
      <t>人的不安全行为一般占事故发生原因的</t>
    </r>
    <r>
      <rPr>
        <u/>
        <sz val="10"/>
        <rFont val="黑体"/>
        <family val="3"/>
        <charset val="134"/>
      </rPr>
      <t>＿＿＿</t>
    </r>
    <r>
      <rPr>
        <sz val="10"/>
        <rFont val="黑体"/>
        <family val="3"/>
        <charset val="134"/>
      </rPr>
      <t>。</t>
    </r>
    <phoneticPr fontId="1" type="noConversion"/>
  </si>
  <si>
    <t>80%（75%-85%都可）</t>
    <phoneticPr fontId="1" type="noConversion"/>
  </si>
  <si>
    <r>
      <t>没有任何一种事物是＿＿＿＿的，任何事物中都潜伏着＿＿＿＿＿＿。</t>
    </r>
    <r>
      <rPr>
        <u/>
        <sz val="10"/>
        <rFont val="黑体"/>
        <family val="3"/>
        <charset val="134"/>
      </rPr>
      <t/>
    </r>
    <phoneticPr fontId="1" type="noConversion"/>
  </si>
  <si>
    <t>绝对安全/危险因数</t>
    <phoneticPr fontId="1" type="noConversion"/>
  </si>
  <si>
    <t>班组长应该每＿＿对现场进行安全检查。</t>
    <phoneticPr fontId="1" type="noConversion"/>
  </si>
  <si>
    <t>天</t>
    <phoneticPr fontId="1" type="noConversion"/>
  </si>
  <si>
    <t>仓库内叉车行驶速度限速＿＿＿以下</t>
    <phoneticPr fontId="1" type="noConversion"/>
  </si>
  <si>
    <t>5KM/H</t>
    <phoneticPr fontId="1" type="noConversion"/>
  </si>
  <si>
    <t>安全色中＿＿＿＿代表安全。</t>
    <phoneticPr fontId="1" type="noConversion"/>
  </si>
  <si>
    <t>绿色</t>
    <phoneticPr fontId="1" type="noConversion"/>
  </si>
  <si>
    <t>在持续改善活动之前，首先要推进      ，没有      的支撑，那么其它的改善活动的效果也会大打折扣。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</si>
</sst>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1"/>
      <color theme="1"/>
      <name val="宋体"/>
      <family val="2"/>
      <scheme val="minor"/>
    </font>
    <font>
      <sz val="9"/>
      <color indexed="81"/>
      <name val="宋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2"/>
      <scheme val="minor"/>
    </font>
    <font>
      <sz val="10"/>
      <name val="宋体"/>
      <family val="2"/>
      <scheme val="minor"/>
    </font>
    <font>
      <u/>
      <sz val="10"/>
      <name val="黑体"/>
      <family val="3"/>
      <charset val="134"/>
    </font>
    <font>
      <sz val="12"/>
      <name val="黑体"/>
      <family val="3"/>
      <charset val="134"/>
    </font>
    <font>
      <u/>
      <sz val="10"/>
      <color theme="1"/>
      <name val="黑体"/>
      <family val="3"/>
      <charset val="134"/>
    </font>
    <font>
      <u/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u/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rgb="FF000000"/>
      <name val="宋体"/>
      <family val="2"/>
      <scheme val="minor"/>
    </font>
    <font>
      <sz val="12"/>
      <color rgb="FF000000"/>
      <name val="黑体"/>
      <family val="3"/>
      <charset val="134"/>
    </font>
    <font>
      <u/>
      <sz val="12"/>
      <name val="黑体"/>
      <family val="3"/>
      <charset val="134"/>
    </font>
    <font>
      <sz val="10"/>
      <name val="宋体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vertical="center"/>
    </xf>
    <xf numFmtId="0" fontId="0" fillId="3" borderId="0" xfId="0" applyFill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9" fontId="10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1" applyNumberFormat="1" applyFont="1" applyAlignment="1">
      <alignment horizontal="left" vertical="center"/>
    </xf>
    <xf numFmtId="0" fontId="2" fillId="2" borderId="0" xfId="1" applyNumberFormat="1" applyFont="1" applyFill="1" applyAlignment="1">
      <alignment horizontal="left" vertical="center"/>
    </xf>
    <xf numFmtId="9" fontId="2" fillId="0" borderId="0" xfId="2" applyFont="1" applyAlignment="1">
      <alignment horizontal="left" vertical="center" wrapText="1"/>
    </xf>
    <xf numFmtId="1" fontId="1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</cellXfs>
  <cellStyles count="4">
    <cellStyle name="百分比" xfId="2" builtinId="5"/>
    <cellStyle name="常规" xfId="0" builtinId="0"/>
    <cellStyle name="千位分隔" xfId="1" builtinId="3"/>
    <cellStyle name="千位分隔 2" xfId="3" xr:uid="{CB654EF2-4CC3-4CEE-8F79-42C479C64E9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"/>
  <sheetViews>
    <sheetView workbookViewId="0">
      <selection activeCell="A7" sqref="A7"/>
    </sheetView>
  </sheetViews>
  <sheetFormatPr defaultRowHeight="13.5" x14ac:dyDescent="0.15"/>
  <sheetData>
    <row r="2" spans="1:9" x14ac:dyDescent="0.15">
      <c r="A2" t="s">
        <v>14</v>
      </c>
    </row>
    <row r="4" spans="1:9" x14ac:dyDescent="0.15">
      <c r="A4" t="s">
        <v>15</v>
      </c>
    </row>
    <row r="5" spans="1:9" x14ac:dyDescent="0.15">
      <c r="A5" t="s">
        <v>11</v>
      </c>
    </row>
    <row r="7" spans="1:9" x14ac:dyDescent="0.15">
      <c r="A7" s="23" t="s">
        <v>16</v>
      </c>
      <c r="B7" s="23"/>
      <c r="C7" s="23"/>
      <c r="D7" s="23"/>
      <c r="E7" s="23"/>
      <c r="F7" s="23"/>
      <c r="G7" s="23"/>
      <c r="H7" s="23"/>
      <c r="I7" s="23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73"/>
  <sheetViews>
    <sheetView showGridLines="0" tabSelected="1" zoomScale="70" zoomScaleNormal="70" workbookViewId="0">
      <selection activeCell="AN14" sqref="AN14"/>
    </sheetView>
  </sheetViews>
  <sheetFormatPr defaultColWidth="9" defaultRowHeight="13.5" x14ac:dyDescent="0.15"/>
  <cols>
    <col min="1" max="1" width="2.625" style="6" customWidth="1"/>
    <col min="2" max="33" width="2.625" style="2" customWidth="1"/>
    <col min="34" max="38" width="9" style="7"/>
    <col min="39" max="39" width="0" style="7" hidden="1" customWidth="1"/>
    <col min="40" max="16384" width="9" style="7"/>
  </cols>
  <sheetData>
    <row r="1" spans="1:39" ht="31.5" customHeight="1" x14ac:dyDescent="0.15">
      <c r="A1" s="47" t="str">
        <f>"物流知识培训测试试卷("&amp;AI2&amp;")卷"</f>
        <v>物流知识培训测试试卷(A)卷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I1" s="42" t="s">
        <v>196</v>
      </c>
    </row>
    <row r="2" spans="1:39" x14ac:dyDescent="0.15">
      <c r="C2" s="6"/>
      <c r="D2" s="46" t="s">
        <v>0</v>
      </c>
      <c r="E2" s="46"/>
      <c r="F2" s="6"/>
      <c r="I2" s="6"/>
      <c r="S2" s="6" t="s">
        <v>1</v>
      </c>
      <c r="Z2" s="6" t="s">
        <v>2</v>
      </c>
      <c r="AI2" s="38" t="s">
        <v>48</v>
      </c>
      <c r="AM2" s="7" t="s">
        <v>192</v>
      </c>
    </row>
    <row r="3" spans="1:39" ht="22.5" customHeight="1" x14ac:dyDescent="0.15">
      <c r="A3" s="41" t="s">
        <v>164</v>
      </c>
      <c r="AM3" s="7" t="s">
        <v>193</v>
      </c>
    </row>
    <row r="4" spans="1:39" ht="14.1" customHeight="1" x14ac:dyDescent="0.15">
      <c r="A4" s="1">
        <v>1</v>
      </c>
      <c r="B4" s="49" t="str">
        <f ca="1">"、"&amp;VLOOKUP(A4,选择题!A:B,2,FALSE)</f>
        <v>、触电事故适用于哪个安全理论（）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M4" s="7" t="s">
        <v>194</v>
      </c>
    </row>
    <row r="5" spans="1:39" ht="14.1" customHeight="1" x14ac:dyDescent="0.15">
      <c r="A5" s="48" t="str">
        <f ca="1">"A、"&amp;VLOOKUP(A4,选择题!A:C,3,FALSE)</f>
        <v>A、能量意外释放</v>
      </c>
      <c r="B5" s="48"/>
      <c r="C5" s="48"/>
      <c r="D5" s="48"/>
      <c r="E5" s="48"/>
      <c r="F5" s="48"/>
      <c r="G5" s="48"/>
      <c r="H5" s="48"/>
      <c r="I5" s="48" t="str">
        <f ca="1">"B、"&amp;VLOOKUP(A4,选择题!A:D,4,FALSE)</f>
        <v>B、事故倾向性</v>
      </c>
      <c r="J5" s="48"/>
      <c r="K5" s="48"/>
      <c r="L5" s="48"/>
      <c r="M5" s="48"/>
      <c r="N5" s="48"/>
      <c r="O5" s="48"/>
      <c r="P5" s="48"/>
      <c r="Q5" s="48" t="str">
        <f ca="1">"C、"&amp;VLOOKUP(A4,选择题!A:E,5,FALSE)</f>
        <v>C、事故因果连锁论</v>
      </c>
      <c r="R5" s="48"/>
      <c r="S5" s="48"/>
      <c r="T5" s="48"/>
      <c r="U5" s="48"/>
      <c r="V5" s="48"/>
      <c r="W5" s="48"/>
      <c r="X5" s="48"/>
      <c r="Y5" s="48" t="str">
        <f ca="1">"D、"&amp;VLOOKUP(A4,选择题!A:F,6,FALSE)</f>
        <v>D、事故轨迹交叉</v>
      </c>
      <c r="Z5" s="48"/>
      <c r="AA5" s="48"/>
      <c r="AB5" s="48"/>
      <c r="AC5" s="48"/>
      <c r="AD5" s="48"/>
      <c r="AE5" s="48"/>
      <c r="AF5" s="48"/>
      <c r="AM5" s="7" t="s">
        <v>195</v>
      </c>
    </row>
    <row r="6" spans="1:39" ht="14.1" customHeight="1" x14ac:dyDescent="0.1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M6" s="7" t="s">
        <v>197</v>
      </c>
    </row>
    <row r="7" spans="1:39" ht="14.1" customHeight="1" x14ac:dyDescent="0.15">
      <c r="A7" s="5">
        <v>2</v>
      </c>
      <c r="B7" s="50" t="str">
        <f ca="1">"、"&amp;VLOOKUP(A7,选择题!A:B,2,FALSE)</f>
        <v>、开除总是违章的员工是使用哪个安全理论（）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M7" s="7" t="s">
        <v>198</v>
      </c>
    </row>
    <row r="8" spans="1:39" ht="14.1" customHeight="1" x14ac:dyDescent="0.15">
      <c r="A8" s="48" t="str">
        <f ca="1">"A、"&amp;VLOOKUP(A7,选择题!A:C,3,FALSE)</f>
        <v>A、能量意外释放</v>
      </c>
      <c r="B8" s="48"/>
      <c r="C8" s="48"/>
      <c r="D8" s="48"/>
      <c r="E8" s="48"/>
      <c r="F8" s="48"/>
      <c r="G8" s="48"/>
      <c r="H8" s="48"/>
      <c r="I8" s="48" t="str">
        <f ca="1">"B、"&amp;VLOOKUP(A7,选择题!A:D,4,FALSE)</f>
        <v>B、事故倾向性</v>
      </c>
      <c r="J8" s="48"/>
      <c r="K8" s="48"/>
      <c r="L8" s="48"/>
      <c r="M8" s="48"/>
      <c r="N8" s="48"/>
      <c r="O8" s="48"/>
      <c r="P8" s="48"/>
      <c r="Q8" s="48" t="str">
        <f ca="1">"C、"&amp;VLOOKUP(A7,选择题!A:E,5,FALSE)</f>
        <v>C、事故因果连锁论</v>
      </c>
      <c r="R8" s="48"/>
      <c r="S8" s="48"/>
      <c r="T8" s="48"/>
      <c r="U8" s="48"/>
      <c r="V8" s="48"/>
      <c r="W8" s="48"/>
      <c r="X8" s="48"/>
      <c r="Y8" s="48" t="str">
        <f ca="1">"D、"&amp;VLOOKUP(A7,选择题!A:F,6,FALSE)</f>
        <v>D、事故轨迹交叉</v>
      </c>
      <c r="Z8" s="48"/>
      <c r="AA8" s="48"/>
      <c r="AB8" s="48"/>
      <c r="AC8" s="48"/>
      <c r="AD8" s="48"/>
      <c r="AE8" s="48"/>
      <c r="AF8" s="48"/>
      <c r="AM8" s="7" t="s">
        <v>199</v>
      </c>
    </row>
    <row r="9" spans="1:39" ht="14.1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M9" s="7" t="s">
        <v>200</v>
      </c>
    </row>
    <row r="10" spans="1:39" ht="14.1" customHeight="1" x14ac:dyDescent="0.15">
      <c r="A10" s="1">
        <v>3</v>
      </c>
      <c r="B10" s="49" t="str">
        <f ca="1">"、"&amp;VLOOKUP(A10,选择题!A:B,2,FALSE)</f>
        <v>、杜邦表象和深层理论来源于哪个理论（）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M10" s="7" t="s">
        <v>201</v>
      </c>
    </row>
    <row r="11" spans="1:39" ht="14.1" customHeight="1" x14ac:dyDescent="0.15">
      <c r="A11" s="48" t="str">
        <f ca="1">"A、"&amp;VLOOKUP(A10,选择题!A:C,3,FALSE)</f>
        <v>A、能量意外释放</v>
      </c>
      <c r="B11" s="48"/>
      <c r="C11" s="48"/>
      <c r="D11" s="48"/>
      <c r="E11" s="48"/>
      <c r="F11" s="48"/>
      <c r="G11" s="48"/>
      <c r="H11" s="48"/>
      <c r="I11" s="48" t="str">
        <f ca="1">"B、"&amp;VLOOKUP(A10,选择题!A:D,4,FALSE)</f>
        <v>B、事故倾向性</v>
      </c>
      <c r="J11" s="48"/>
      <c r="K11" s="48"/>
      <c r="L11" s="48"/>
      <c r="M11" s="48"/>
      <c r="N11" s="48"/>
      <c r="O11" s="48"/>
      <c r="P11" s="48"/>
      <c r="Q11" s="48" t="str">
        <f ca="1">"C、"&amp;VLOOKUP(A10,选择题!A:E,5,FALSE)</f>
        <v>C、事故因果连锁论</v>
      </c>
      <c r="R11" s="48"/>
      <c r="S11" s="48"/>
      <c r="T11" s="48"/>
      <c r="U11" s="48"/>
      <c r="V11" s="48"/>
      <c r="W11" s="48"/>
      <c r="X11" s="48"/>
      <c r="Y11" s="48" t="str">
        <f ca="1">"D、"&amp;VLOOKUP(A10,选择题!A:F,6,FALSE)</f>
        <v>D、事故轨迹交叉</v>
      </c>
      <c r="Z11" s="48"/>
      <c r="AA11" s="48"/>
      <c r="AB11" s="48"/>
      <c r="AC11" s="48"/>
      <c r="AD11" s="48"/>
      <c r="AE11" s="48"/>
      <c r="AF11" s="48"/>
      <c r="AM11" s="7" t="s">
        <v>202</v>
      </c>
    </row>
    <row r="12" spans="1:39" ht="14.1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M12" s="7" t="s">
        <v>203</v>
      </c>
    </row>
    <row r="13" spans="1:39" ht="14.1" customHeight="1" x14ac:dyDescent="0.15">
      <c r="A13" s="1">
        <v>4</v>
      </c>
      <c r="B13" s="49" t="str">
        <f ca="1">"、"&amp;VLOOKUP(A13,选择题!A:B,2,FALSE)</f>
        <v>、按照我司制度，手指划伤属于（）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9" ht="14.1" customHeight="1" x14ac:dyDescent="0.15">
      <c r="A14" s="51" t="str">
        <f ca="1">"A、"&amp;VLOOKUP(A13,选择题!A:C,3,FALSE)</f>
        <v>A、不良安全事件</v>
      </c>
      <c r="B14" s="51"/>
      <c r="C14" s="51"/>
      <c r="D14" s="51"/>
      <c r="E14" s="51"/>
      <c r="F14" s="51"/>
      <c r="G14" s="51"/>
      <c r="H14" s="51"/>
      <c r="I14" s="48" t="str">
        <f ca="1">"B、"&amp;VLOOKUP(A13,选择题!A:D,4,FALSE)</f>
        <v>B、一般安全事故</v>
      </c>
      <c r="J14" s="48"/>
      <c r="K14" s="48"/>
      <c r="L14" s="48"/>
      <c r="M14" s="48"/>
      <c r="N14" s="48"/>
      <c r="O14" s="48"/>
      <c r="P14" s="48"/>
      <c r="Q14" s="48" t="str">
        <f ca="1">"C、"&amp;VLOOKUP(A13,选择题!A:E,5,FALSE)</f>
        <v>C、较大安全事故</v>
      </c>
      <c r="R14" s="48"/>
      <c r="S14" s="48"/>
      <c r="T14" s="48"/>
      <c r="U14" s="48"/>
      <c r="V14" s="48"/>
      <c r="W14" s="48"/>
      <c r="X14" s="48"/>
      <c r="Y14" s="48" t="str">
        <f ca="1">"D、"&amp;VLOOKUP(A13,选择题!A:F,6,FALSE)</f>
        <v>D、重大安全事故</v>
      </c>
      <c r="Z14" s="48"/>
      <c r="AA14" s="48"/>
      <c r="AB14" s="48"/>
      <c r="AC14" s="48"/>
      <c r="AD14" s="48"/>
      <c r="AE14" s="48"/>
      <c r="AF14" s="48"/>
    </row>
    <row r="15" spans="1:39" ht="14.1" customHeight="1" x14ac:dyDescent="0.15">
      <c r="A15" s="51"/>
      <c r="B15" s="51"/>
      <c r="C15" s="51"/>
      <c r="D15" s="51"/>
      <c r="E15" s="51"/>
      <c r="F15" s="51"/>
      <c r="G15" s="51"/>
      <c r="H15" s="51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9" ht="14.1" customHeight="1" x14ac:dyDescent="0.15">
      <c r="A16" s="1">
        <v>5</v>
      </c>
      <c r="B16" s="49" t="str">
        <f ca="1">"、"&amp;VLOOKUP(A16,选择题!A:B,2,FALSE)</f>
        <v>、从发生概率来讲，最安全的交通工具是（）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s="7" customFormat="1" ht="14.1" customHeight="1" x14ac:dyDescent="0.15">
      <c r="A17" s="48" t="str">
        <f ca="1">"A、"&amp;VLOOKUP(A16,选择题!A:C,3,FALSE)</f>
        <v>A、飞机</v>
      </c>
      <c r="B17" s="48"/>
      <c r="C17" s="48"/>
      <c r="D17" s="48"/>
      <c r="E17" s="48"/>
      <c r="F17" s="48"/>
      <c r="G17" s="48"/>
      <c r="H17" s="48"/>
      <c r="I17" s="48" t="str">
        <f ca="1">"B、"&amp;VLOOKUP(A16,选择题!A:D,4,FALSE)</f>
        <v>B、火车</v>
      </c>
      <c r="J17" s="48"/>
      <c r="K17" s="48"/>
      <c r="L17" s="48"/>
      <c r="M17" s="48"/>
      <c r="N17" s="48"/>
      <c r="O17" s="48"/>
      <c r="P17" s="48"/>
      <c r="Q17" s="48" t="str">
        <f ca="1">"C、"&amp;VLOOKUP(A16,选择题!A:E,5,FALSE)</f>
        <v>C、轮船</v>
      </c>
      <c r="R17" s="48"/>
      <c r="S17" s="48"/>
      <c r="T17" s="48"/>
      <c r="U17" s="48"/>
      <c r="V17" s="48"/>
      <c r="W17" s="48"/>
      <c r="X17" s="48"/>
      <c r="Y17" s="48" t="str">
        <f ca="1">"D、"&amp;VLOOKUP(A16,选择题!A:F,6,FALSE)</f>
        <v>D、公共汽车</v>
      </c>
      <c r="Z17" s="48"/>
      <c r="AA17" s="48"/>
      <c r="AB17" s="48"/>
      <c r="AC17" s="48"/>
      <c r="AD17" s="48"/>
      <c r="AE17" s="48"/>
      <c r="AF17" s="48"/>
    </row>
    <row r="18" spans="1:32" s="7" customFormat="1" ht="14.1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s="7" customFormat="1" ht="14.1" customHeight="1" x14ac:dyDescent="0.15">
      <c r="A19" s="1">
        <v>6</v>
      </c>
      <c r="B19" s="49" t="str">
        <f ca="1">"、"&amp;VLOOKUP(A19,选择题!A:B,2,FALSE)</f>
        <v>、不属于基础3S的是             。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s="7" customFormat="1" ht="14.1" customHeight="1" x14ac:dyDescent="0.15">
      <c r="A20" s="48" t="str">
        <f ca="1">"A、"&amp;VLOOKUP(A19,选择题!A:C,3,FALSE)</f>
        <v>A、整顿</v>
      </c>
      <c r="B20" s="48"/>
      <c r="C20" s="48"/>
      <c r="D20" s="48"/>
      <c r="E20" s="48"/>
      <c r="F20" s="48"/>
      <c r="G20" s="48"/>
      <c r="H20" s="48"/>
      <c r="I20" s="48" t="str">
        <f ca="1">"B、"&amp;VLOOKUP(A19,选择题!A:D,4,FALSE)</f>
        <v>B、整理</v>
      </c>
      <c r="J20" s="48"/>
      <c r="K20" s="48"/>
      <c r="L20" s="48"/>
      <c r="M20" s="48"/>
      <c r="N20" s="48"/>
      <c r="O20" s="48"/>
      <c r="P20" s="48"/>
      <c r="Q20" s="48" t="str">
        <f ca="1">"C、"&amp;VLOOKUP(A19,选择题!A:E,5,FALSE)</f>
        <v>C、清洁</v>
      </c>
      <c r="R20" s="48"/>
      <c r="S20" s="48"/>
      <c r="T20" s="48"/>
      <c r="U20" s="48"/>
      <c r="V20" s="48"/>
      <c r="W20" s="48"/>
      <c r="X20" s="48"/>
      <c r="Y20" s="48" t="str">
        <f ca="1">"D、"&amp;VLOOKUP(A19,选择题!A:F,6,FALSE)</f>
        <v>D、清扫</v>
      </c>
      <c r="Z20" s="48"/>
      <c r="AA20" s="48"/>
      <c r="AB20" s="48"/>
      <c r="AC20" s="48"/>
      <c r="AD20" s="48"/>
      <c r="AE20" s="48"/>
      <c r="AF20" s="48"/>
    </row>
    <row r="21" spans="1:32" s="7" customFormat="1" ht="14.1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s="7" customFormat="1" ht="14.1" customHeight="1" x14ac:dyDescent="0.15">
      <c r="A22" s="1">
        <v>7</v>
      </c>
      <c r="B22" s="49" t="str">
        <f ca="1">"、"&amp;VLOOKUP(A22,选择题!A:B,2,FALSE)</f>
        <v>、驾驶叉车超速属于哪种危险原因（）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s="7" customFormat="1" ht="14.1" customHeight="1" x14ac:dyDescent="0.15">
      <c r="A23" s="48" t="str">
        <f ca="1">"A、"&amp;VLOOKUP(A22,选择题!A:C,3,FALSE)</f>
        <v>A、人的不安全行为</v>
      </c>
      <c r="B23" s="48"/>
      <c r="C23" s="48"/>
      <c r="D23" s="48"/>
      <c r="E23" s="48"/>
      <c r="F23" s="48"/>
      <c r="G23" s="48"/>
      <c r="H23" s="48"/>
      <c r="I23" s="48" t="str">
        <f ca="1">"B、"&amp;VLOOKUP(A22,选择题!A:D,4,FALSE)</f>
        <v>B、物的不安全状态</v>
      </c>
      <c r="J23" s="48"/>
      <c r="K23" s="48"/>
      <c r="L23" s="48"/>
      <c r="M23" s="48"/>
      <c r="N23" s="48"/>
      <c r="O23" s="48"/>
      <c r="P23" s="48"/>
      <c r="Q23" s="48" t="str">
        <f ca="1">"C、"&amp;VLOOKUP(A22,选择题!A:E,5,FALSE)</f>
        <v>C、管理缺陷</v>
      </c>
      <c r="R23" s="48"/>
      <c r="S23" s="48"/>
      <c r="T23" s="48"/>
      <c r="U23" s="48"/>
      <c r="V23" s="48"/>
      <c r="W23" s="48"/>
      <c r="X23" s="48"/>
      <c r="Y23" s="48" t="str">
        <f ca="1">"D、"&amp;VLOOKUP(A22,选择题!A:F,6,FALSE)</f>
        <v>D、其他</v>
      </c>
      <c r="Z23" s="48"/>
      <c r="AA23" s="48"/>
      <c r="AB23" s="48"/>
      <c r="AC23" s="48"/>
      <c r="AD23" s="48"/>
      <c r="AE23" s="48"/>
      <c r="AF23" s="48"/>
    </row>
    <row r="24" spans="1:32" s="7" customFormat="1" ht="14.1" customHeight="1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s="7" customFormat="1" ht="14.1" customHeight="1" x14ac:dyDescent="0.15">
      <c r="A25" s="1">
        <v>8</v>
      </c>
      <c r="B25" s="49" t="str">
        <f ca="1">"、"&amp;VLOOKUP(A25,选择题!A:B,2,FALSE)</f>
        <v>、调达物流的特点（多选）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:32" s="7" customFormat="1" ht="14.1" customHeight="1" x14ac:dyDescent="0.15">
      <c r="A26" s="48" t="str">
        <f ca="1">"A、"&amp;VLOOKUP(A25,选择题!A:C,3,FALSE)</f>
        <v>A、统一规划的物流网络</v>
      </c>
      <c r="B26" s="48"/>
      <c r="C26" s="48"/>
      <c r="D26" s="48"/>
      <c r="E26" s="48"/>
      <c r="F26" s="48"/>
      <c r="G26" s="48"/>
      <c r="H26" s="48"/>
      <c r="I26" s="48" t="str">
        <f ca="1">"B、"&amp;VLOOKUP(A25,选择题!A:D,4,FALSE)</f>
        <v>B、导入集配中心，提高车辆积载率</v>
      </c>
      <c r="J26" s="48"/>
      <c r="K26" s="48"/>
      <c r="L26" s="48"/>
      <c r="M26" s="48"/>
      <c r="N26" s="48"/>
      <c r="O26" s="48"/>
      <c r="P26" s="48"/>
      <c r="Q26" s="48" t="str">
        <f ca="1">"C、"&amp;VLOOKUP(A25,选择题!A:E,5,FALSE)</f>
        <v>C、折叠式容器，降低返回货量</v>
      </c>
      <c r="R26" s="48"/>
      <c r="S26" s="48"/>
      <c r="T26" s="48"/>
      <c r="U26" s="48"/>
      <c r="V26" s="48"/>
      <c r="W26" s="48"/>
      <c r="X26" s="48"/>
      <c r="Y26" s="48" t="str">
        <f ca="1">"D、"&amp;VLOOKUP(A25,选择题!A:F,6,FALSE)</f>
        <v>D、合理包装SNP，提高容器内填充率</v>
      </c>
      <c r="Z26" s="48"/>
      <c r="AA26" s="48"/>
      <c r="AB26" s="48"/>
      <c r="AC26" s="48"/>
      <c r="AD26" s="48"/>
      <c r="AE26" s="48"/>
      <c r="AF26" s="48"/>
    </row>
    <row r="27" spans="1:32" s="7" customFormat="1" ht="14.1" customHeigh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</row>
    <row r="28" spans="1:32" s="7" customFormat="1" ht="14.1" customHeight="1" x14ac:dyDescent="0.15">
      <c r="A28" s="1">
        <v>9</v>
      </c>
      <c r="B28" s="49" t="str">
        <f ca="1">"、"&amp;VLOOKUP(A28,选择题!A:B,2,FALSE)</f>
        <v>、不属于5S活动的是             。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:32" s="7" customFormat="1" ht="14.1" customHeight="1" x14ac:dyDescent="0.15">
      <c r="A29" s="48" t="str">
        <f ca="1">"A、"&amp;VLOOKUP(A28,选择题!A:C,3,FALSE)</f>
        <v>A、安全</v>
      </c>
      <c r="B29" s="48"/>
      <c r="C29" s="48"/>
      <c r="D29" s="48"/>
      <c r="E29" s="48"/>
      <c r="F29" s="48"/>
      <c r="G29" s="48"/>
      <c r="H29" s="48"/>
      <c r="I29" s="48" t="str">
        <f ca="1">"B、"&amp;VLOOKUP(A28,选择题!A:D,4,FALSE)</f>
        <v>B、整理</v>
      </c>
      <c r="J29" s="48"/>
      <c r="K29" s="48"/>
      <c r="L29" s="48"/>
      <c r="M29" s="48"/>
      <c r="N29" s="48"/>
      <c r="O29" s="48"/>
      <c r="P29" s="48"/>
      <c r="Q29" s="48" t="str">
        <f ca="1">"C、"&amp;VLOOKUP(A28,选择题!A:E,5,FALSE)</f>
        <v>C、清洁</v>
      </c>
      <c r="R29" s="48"/>
      <c r="S29" s="48"/>
      <c r="T29" s="48"/>
      <c r="U29" s="48"/>
      <c r="V29" s="48"/>
      <c r="W29" s="48"/>
      <c r="X29" s="48"/>
      <c r="Y29" s="48" t="str">
        <f ca="1">"D、"&amp;VLOOKUP(A28,选择题!A:F,6,FALSE)</f>
        <v>D、素养</v>
      </c>
      <c r="Z29" s="48"/>
      <c r="AA29" s="48"/>
      <c r="AB29" s="48"/>
      <c r="AC29" s="48"/>
      <c r="AD29" s="48"/>
      <c r="AE29" s="48"/>
      <c r="AF29" s="48"/>
    </row>
    <row r="30" spans="1:32" s="7" customFormat="1" ht="14.1" customHeight="1" x14ac:dyDescent="0.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s="7" customFormat="1" ht="14.1" customHeight="1" x14ac:dyDescent="0.15">
      <c r="A31" s="1">
        <v>10</v>
      </c>
      <c r="B31" s="49" t="str">
        <f ca="1">"、"&amp;VLOOKUP(A31,选择题!A:B,2,FALSE)</f>
        <v>、哪个工种不需要办理特种设备作业人员证（）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:32" s="7" customFormat="1" ht="14.1" customHeight="1" x14ac:dyDescent="0.15">
      <c r="A32" s="48" t="str">
        <f ca="1">"A、"&amp;VLOOKUP(A31,选择题!A:C,3,FALSE)</f>
        <v>A、叉车工</v>
      </c>
      <c r="B32" s="48"/>
      <c r="C32" s="48"/>
      <c r="D32" s="48"/>
      <c r="E32" s="48"/>
      <c r="F32" s="48"/>
      <c r="G32" s="48"/>
      <c r="H32" s="48"/>
      <c r="I32" s="48" t="str">
        <f ca="1">"B、"&amp;VLOOKUP(A31,选择题!A:D,4,FALSE)</f>
        <v>B、电工</v>
      </c>
      <c r="J32" s="48"/>
      <c r="K32" s="48"/>
      <c r="L32" s="48"/>
      <c r="M32" s="48"/>
      <c r="N32" s="48"/>
      <c r="O32" s="48"/>
      <c r="P32" s="48"/>
      <c r="Q32" s="48" t="str">
        <f ca="1">"C、"&amp;VLOOKUP(A31,选择题!A:E,5,FALSE)</f>
        <v>C、起重机操作工</v>
      </c>
      <c r="R32" s="48"/>
      <c r="S32" s="48"/>
      <c r="T32" s="48"/>
      <c r="U32" s="48"/>
      <c r="V32" s="48"/>
      <c r="W32" s="48"/>
      <c r="X32" s="48"/>
      <c r="Y32" s="48" t="str">
        <f ca="1">"D、"&amp;VLOOKUP(A31,选择题!A:F,6,FALSE)</f>
        <v>D、电梯维修</v>
      </c>
      <c r="Z32" s="48"/>
      <c r="AA32" s="48"/>
      <c r="AB32" s="48"/>
      <c r="AC32" s="48"/>
      <c r="AD32" s="48"/>
      <c r="AE32" s="48"/>
      <c r="AF32" s="48"/>
    </row>
    <row r="33" spans="1:33" ht="14.1" customHeight="1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3" x14ac:dyDescent="0.15">
      <c r="A34" s="41" t="s">
        <v>17</v>
      </c>
    </row>
    <row r="35" spans="1:33" ht="24" customHeight="1" x14ac:dyDescent="0.15">
      <c r="A35" s="1">
        <v>1</v>
      </c>
      <c r="B35" s="48" t="str">
        <f ca="1">"、"&amp;VLOOKUP(A35,填空题!A:B,2,FALSE)</f>
        <v>、工作教导三阶段中，＿＿＿＿＿＿＿＿主动提问。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ht="24" customHeight="1" x14ac:dyDescent="0.15">
      <c r="A36" s="1">
        <v>2</v>
      </c>
      <c r="B36" s="48" t="str">
        <f ca="1">"、"&amp;VLOOKUP(A36,填空题!A:B,2,FALSE)</f>
        <v>、设变是指关于既有零件       (包括微小变更)的采用时期的决定方法以及使用的基准.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</row>
    <row r="37" spans="1:33" ht="24" customHeight="1" x14ac:dyDescent="0.15">
      <c r="A37" s="1">
        <v>3</v>
      </c>
      <c r="B37" s="48" t="str">
        <f ca="1">"、"&amp;VLOOKUP(A37,填空题!A:B,2,FALSE)</f>
        <v>、现品管理是指为实现“必要的  ，在必要的       ，送往必要的   ，以必要的   保证维持   的供给”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</row>
    <row r="38" spans="1:33" ht="24" customHeight="1" x14ac:dyDescent="0.15">
      <c r="A38" s="1">
        <v>4</v>
      </c>
      <c r="B38" s="48" t="str">
        <f ca="1">"、"&amp;VLOOKUP(A38,填空题!A:B,2,FALSE)</f>
        <v>、工作教导三阶段中，确认＿＿＿＿＿＿对该作业的了解程度。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</row>
    <row r="39" spans="1:33" ht="24" customHeight="1" x14ac:dyDescent="0.15">
      <c r="A39" s="1">
        <v>5</v>
      </c>
      <c r="B39" s="48" t="str">
        <f ca="1">"、"&amp;VLOOKUP(A39,填空题!A:B,2,FALSE)</f>
        <v>、容器从主机厂的退出，到给供应商返还原则上要求按     返回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1:33" x14ac:dyDescent="0.15">
      <c r="A40" s="54" t="s">
        <v>205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1:33" ht="17.25" customHeight="1" x14ac:dyDescent="0.15">
      <c r="A41" s="1">
        <v>1</v>
      </c>
      <c r="B41" s="48" t="str">
        <f ca="1">"、"&amp;VLOOKUP(A41,简答题!A:B,2,FALSE)</f>
        <v>、安全管理中“四不伤害”是指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</row>
    <row r="42" spans="1:33" ht="8.4499999999999993" customHeight="1" x14ac:dyDescent="0.15">
      <c r="A42" s="1"/>
    </row>
    <row r="43" spans="1:33" ht="8.4499999999999993" customHeight="1" x14ac:dyDescent="0.15">
      <c r="A43" s="1"/>
    </row>
    <row r="44" spans="1:33" ht="8.4499999999999993" customHeight="1" x14ac:dyDescent="0.15"/>
    <row r="45" spans="1:33" ht="15.75" customHeight="1" x14ac:dyDescent="0.15">
      <c r="A45" s="1">
        <v>2</v>
      </c>
      <c r="B45" s="48" t="str">
        <f ca="1">"、"&amp;VLOOKUP(A45,简答题!A:B,2,FALSE)</f>
        <v>、安全管理中“三违”是指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8" spans="1:33" ht="4.9000000000000004" customHeight="1" x14ac:dyDescent="0.15">
      <c r="A48" s="1"/>
    </row>
    <row r="49" spans="1:33" x14ac:dyDescent="0.15">
      <c r="A49" s="52" t="s">
        <v>206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</row>
    <row r="50" spans="1:33" ht="16.5" customHeight="1" x14ac:dyDescent="0.15">
      <c r="A50" s="6">
        <v>1</v>
      </c>
      <c r="B50" s="53" t="str">
        <f ca="1">"、"&amp;VLOOKUP(A50,论述题!A:B,2,FALSE)</f>
        <v>、作业现场的新人是怎么培训的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</row>
    <row r="72" spans="1:33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</sheetData>
  <mergeCells count="62">
    <mergeCell ref="A49:AG49"/>
    <mergeCell ref="B50:AG50"/>
    <mergeCell ref="A40:AG40"/>
    <mergeCell ref="B41:AG41"/>
    <mergeCell ref="B45:AG45"/>
    <mergeCell ref="B38:AG38"/>
    <mergeCell ref="B39:AG39"/>
    <mergeCell ref="B36:AG36"/>
    <mergeCell ref="B37:AG37"/>
    <mergeCell ref="B35:AG35"/>
    <mergeCell ref="A32:H33"/>
    <mergeCell ref="I32:P33"/>
    <mergeCell ref="Q32:X33"/>
    <mergeCell ref="Y32:AF33"/>
    <mergeCell ref="B31:AF31"/>
    <mergeCell ref="A29:H30"/>
    <mergeCell ref="I29:P30"/>
    <mergeCell ref="Q29:X30"/>
    <mergeCell ref="Y29:AF30"/>
    <mergeCell ref="B28:AF28"/>
    <mergeCell ref="A26:H27"/>
    <mergeCell ref="I26:P27"/>
    <mergeCell ref="Q26:X27"/>
    <mergeCell ref="Y26:AF27"/>
    <mergeCell ref="B25:AF25"/>
    <mergeCell ref="A23:H24"/>
    <mergeCell ref="I23:P24"/>
    <mergeCell ref="Q23:X24"/>
    <mergeCell ref="Y23:AF24"/>
    <mergeCell ref="B22:AF22"/>
    <mergeCell ref="A20:H21"/>
    <mergeCell ref="I20:P21"/>
    <mergeCell ref="Q20:X21"/>
    <mergeCell ref="Y20:AF21"/>
    <mergeCell ref="B19:AF19"/>
    <mergeCell ref="A17:H18"/>
    <mergeCell ref="I17:P18"/>
    <mergeCell ref="Q17:X18"/>
    <mergeCell ref="Y17:AF18"/>
    <mergeCell ref="B16:AF16"/>
    <mergeCell ref="A14:H15"/>
    <mergeCell ref="I14:P15"/>
    <mergeCell ref="Q14:X15"/>
    <mergeCell ref="Y14:AF15"/>
    <mergeCell ref="B13:AF13"/>
    <mergeCell ref="A11:H12"/>
    <mergeCell ref="I11:P12"/>
    <mergeCell ref="Q11:X12"/>
    <mergeCell ref="Y11:AF12"/>
    <mergeCell ref="B10:AF10"/>
    <mergeCell ref="A8:H9"/>
    <mergeCell ref="I8:P9"/>
    <mergeCell ref="Q8:X9"/>
    <mergeCell ref="Y8:AF9"/>
    <mergeCell ref="B7:AF7"/>
    <mergeCell ref="D2:E2"/>
    <mergeCell ref="A1:AG1"/>
    <mergeCell ref="A5:H6"/>
    <mergeCell ref="I5:P6"/>
    <mergeCell ref="Q5:X6"/>
    <mergeCell ref="Y5:AF6"/>
    <mergeCell ref="B4:AF4"/>
  </mergeCells>
  <phoneticPr fontId="1" type="noConversion"/>
  <dataValidations xWindow="982" yWindow="304" count="1">
    <dataValidation type="list" allowBlank="1" showInputMessage="1" showErrorMessage="1" sqref="AI2" xr:uid="{B5A472EF-BED5-4BDB-898E-A6209EDBCDF7}">
      <formula1>$AM$2:$AM$12</formula1>
    </dataValidation>
  </dataValidation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2"/>
  <sheetViews>
    <sheetView zoomScale="85" zoomScaleNormal="85" workbookViewId="0">
      <selection activeCell="E22" sqref="E22"/>
    </sheetView>
  </sheetViews>
  <sheetFormatPr defaultColWidth="9" defaultRowHeight="13.5" x14ac:dyDescent="0.15"/>
  <cols>
    <col min="1" max="1" width="5" style="8" customWidth="1"/>
    <col min="2" max="2" width="71.375" style="9" customWidth="1"/>
    <col min="3" max="16384" width="9" style="7"/>
  </cols>
  <sheetData>
    <row r="1" spans="1:2" x14ac:dyDescent="0.15">
      <c r="A1" s="57" t="s">
        <v>204</v>
      </c>
      <c r="B1" s="58"/>
    </row>
    <row r="2" spans="1:2" ht="24" customHeight="1" x14ac:dyDescent="0.15">
      <c r="A2" s="3">
        <v>1</v>
      </c>
      <c r="B2" s="4" t="str">
        <f ca="1">VLOOKUP(A2,选择题!A:H,8,FALSE)</f>
        <v>A</v>
      </c>
    </row>
    <row r="3" spans="1:2" ht="24" customHeight="1" x14ac:dyDescent="0.15">
      <c r="A3" s="3">
        <v>2</v>
      </c>
      <c r="B3" s="4" t="str">
        <f ca="1">VLOOKUP(A3,选择题!A:H,8,FALSE)</f>
        <v>B</v>
      </c>
    </row>
    <row r="4" spans="1:2" ht="24" customHeight="1" x14ac:dyDescent="0.15">
      <c r="A4" s="3">
        <v>3</v>
      </c>
      <c r="B4" s="4" t="str">
        <f ca="1">VLOOKUP(A4,选择题!A:H,8,FALSE)</f>
        <v>C</v>
      </c>
    </row>
    <row r="5" spans="1:2" ht="24" customHeight="1" x14ac:dyDescent="0.15">
      <c r="A5" s="3">
        <v>4</v>
      </c>
      <c r="B5" s="4" t="str">
        <f ca="1">VLOOKUP(A5,选择题!A:H,8,FALSE)</f>
        <v>A</v>
      </c>
    </row>
    <row r="6" spans="1:2" ht="24" customHeight="1" x14ac:dyDescent="0.15">
      <c r="A6" s="3">
        <v>5</v>
      </c>
      <c r="B6" s="4" t="str">
        <f ca="1">VLOOKUP(A6,选择题!A:H,8,FALSE)</f>
        <v>A</v>
      </c>
    </row>
    <row r="7" spans="1:2" ht="24" customHeight="1" x14ac:dyDescent="0.15">
      <c r="A7" s="3">
        <v>6</v>
      </c>
      <c r="B7" s="4" t="str">
        <f ca="1">VLOOKUP(A7,选择题!A:H,8,FALSE)</f>
        <v>C</v>
      </c>
    </row>
    <row r="8" spans="1:2" ht="24" customHeight="1" x14ac:dyDescent="0.15">
      <c r="A8" s="3">
        <v>7</v>
      </c>
      <c r="B8" s="4" t="str">
        <f ca="1">VLOOKUP(A8,选择题!A:H,8,FALSE)</f>
        <v>A</v>
      </c>
    </row>
    <row r="9" spans="1:2" ht="24" customHeight="1" x14ac:dyDescent="0.15">
      <c r="A9" s="3">
        <v>8</v>
      </c>
      <c r="B9" s="4" t="str">
        <f ca="1">VLOOKUP(A9,选择题!A:H,8,FALSE)</f>
        <v>ABCD</v>
      </c>
    </row>
    <row r="10" spans="1:2" ht="24" customHeight="1" x14ac:dyDescent="0.15">
      <c r="A10" s="3">
        <v>9</v>
      </c>
      <c r="B10" s="4" t="str">
        <f ca="1">VLOOKUP(A10,选择题!A:H,8,FALSE)</f>
        <v>A</v>
      </c>
    </row>
    <row r="11" spans="1:2" ht="24" customHeight="1" x14ac:dyDescent="0.15">
      <c r="A11" s="3">
        <v>10</v>
      </c>
      <c r="B11" s="4" t="str">
        <f ca="1">VLOOKUP(A11,选择题!A:H,8,FALSE)</f>
        <v>B</v>
      </c>
    </row>
    <row r="12" spans="1:2" x14ac:dyDescent="0.15">
      <c r="A12" s="57" t="s">
        <v>18</v>
      </c>
      <c r="B12" s="58"/>
    </row>
    <row r="13" spans="1:2" ht="19.5" customHeight="1" x14ac:dyDescent="0.15">
      <c r="A13" s="3">
        <v>1</v>
      </c>
      <c r="B13" s="4" t="str">
        <f ca="1">VLOOKUP(A13,填空题!A:D,4,FALSE)</f>
        <v>引导作业员</v>
      </c>
    </row>
    <row r="14" spans="1:2" ht="19.5" customHeight="1" x14ac:dyDescent="0.15">
      <c r="A14" s="3">
        <v>2</v>
      </c>
      <c r="B14" s="4" t="str">
        <f ca="1">VLOOKUP(A14,填空题!A:D,4,FALSE)</f>
        <v>设计变更</v>
      </c>
    </row>
    <row r="15" spans="1:2" ht="19.5" customHeight="1" x14ac:dyDescent="0.15">
      <c r="A15" s="3">
        <v>3</v>
      </c>
      <c r="B15" s="4" t="str">
        <f ca="1">VLOOKUP(A15,填空题!A:D,4,FALSE)</f>
        <v>物、时间内、场所、数量、品质</v>
      </c>
    </row>
    <row r="16" spans="1:2" ht="19.5" customHeight="1" x14ac:dyDescent="0.15">
      <c r="A16" s="3">
        <v>4</v>
      </c>
      <c r="B16" s="4" t="str">
        <f ca="1">VLOOKUP(A16,填空题!A:D,4,FALSE)</f>
        <v>作业者</v>
      </c>
    </row>
    <row r="17" spans="1:2" ht="19.5" customHeight="1" x14ac:dyDescent="0.15">
      <c r="A17" s="3">
        <v>5</v>
      </c>
      <c r="B17" s="4" t="str">
        <f ca="1">VLOOKUP(A17,填空题!A:D,4,FALSE)</f>
        <v>1:1</v>
      </c>
    </row>
    <row r="18" spans="1:2" x14ac:dyDescent="0.15">
      <c r="A18" s="57" t="s">
        <v>205</v>
      </c>
      <c r="B18" s="58"/>
    </row>
    <row r="19" spans="1:2" ht="34.5" customHeight="1" x14ac:dyDescent="0.15">
      <c r="A19" s="3">
        <v>1</v>
      </c>
      <c r="B19" s="4" t="str">
        <f ca="1">VLOOKUP(A19,简答题!A:C,3,FALSE)</f>
        <v>不伤害自己、不伤害别人、不让别人伤害自己、不让他人伤害他人</v>
      </c>
    </row>
    <row r="20" spans="1:2" ht="42.75" customHeight="1" x14ac:dyDescent="0.15">
      <c r="A20" s="3">
        <v>2</v>
      </c>
      <c r="B20" s="4" t="str">
        <f ca="1">VLOOKUP(A20,简答题!A:C,3,FALSE)</f>
        <v>违章指挥、违章作业、违反劳动纪律</v>
      </c>
    </row>
    <row r="21" spans="1:2" ht="13.5" customHeight="1" x14ac:dyDescent="0.15">
      <c r="A21" s="55" t="s">
        <v>207</v>
      </c>
      <c r="B21" s="56"/>
    </row>
    <row r="22" spans="1:2" ht="99" customHeight="1" x14ac:dyDescent="0.15">
      <c r="A22" s="39">
        <v>1</v>
      </c>
      <c r="B22" s="40" t="str">
        <f ca="1">VLOOKUP(A22,论述题!A:C,3,FALSE)</f>
        <v>新人一报到班长对新人进行第三级安全教育；对新人进行师带徒形式的教导；直至新人可以达到目测的L水准</v>
      </c>
    </row>
  </sheetData>
  <mergeCells count="4">
    <mergeCell ref="A21:B21"/>
    <mergeCell ref="A18:B18"/>
    <mergeCell ref="A12:B12"/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I41"/>
  <sheetViews>
    <sheetView zoomScale="85" zoomScaleNormal="85" workbookViewId="0">
      <selection activeCell="D9" sqref="D9"/>
    </sheetView>
  </sheetViews>
  <sheetFormatPr defaultColWidth="9" defaultRowHeight="12" x14ac:dyDescent="0.15"/>
  <cols>
    <col min="1" max="1" width="5.25" style="16" bestFit="1" customWidth="1"/>
    <col min="2" max="2" width="61.625" style="14" customWidth="1"/>
    <col min="3" max="3" width="15" style="13" customWidth="1"/>
    <col min="4" max="4" width="18.625" style="13" customWidth="1"/>
    <col min="5" max="5" width="13.625" style="13" customWidth="1"/>
    <col min="6" max="6" width="15.375" style="13" customWidth="1"/>
    <col min="7" max="7" width="12.25" style="16" bestFit="1" customWidth="1"/>
    <col min="8" max="8" width="8.75" style="16" customWidth="1"/>
    <col min="9" max="9" width="13.5" style="16" customWidth="1"/>
    <col min="10" max="16384" width="9" style="13"/>
  </cols>
  <sheetData>
    <row r="1" spans="1:9" ht="23.65" customHeight="1" x14ac:dyDescent="0.15">
      <c r="A1" s="11" t="s">
        <v>5</v>
      </c>
      <c r="B1" s="11" t="s">
        <v>3</v>
      </c>
      <c r="C1" s="11" t="s">
        <v>6</v>
      </c>
      <c r="D1" s="11" t="s">
        <v>7</v>
      </c>
      <c r="E1" s="11" t="s">
        <v>8</v>
      </c>
      <c r="F1" s="11" t="s">
        <v>9</v>
      </c>
      <c r="G1" s="11" t="s">
        <v>10</v>
      </c>
      <c r="H1" s="11" t="s">
        <v>4</v>
      </c>
      <c r="I1" s="11" t="s">
        <v>12</v>
      </c>
    </row>
    <row r="2" spans="1:9" ht="32.1" customHeight="1" x14ac:dyDescent="0.15">
      <c r="A2" s="11">
        <f t="shared" ref="A2:A27" ca="1" si="0">RANK(I2,I:I)</f>
        <v>23</v>
      </c>
      <c r="B2" s="27" t="s">
        <v>154</v>
      </c>
      <c r="C2" s="27" t="s">
        <v>28</v>
      </c>
      <c r="D2" s="27" t="s">
        <v>29</v>
      </c>
      <c r="E2" s="27" t="s">
        <v>30</v>
      </c>
      <c r="F2" s="27" t="s">
        <v>31</v>
      </c>
      <c r="G2" s="29" t="s">
        <v>19</v>
      </c>
      <c r="H2" s="27" t="s">
        <v>20</v>
      </c>
      <c r="I2" s="11">
        <f ca="1">RAND()*1000000000</f>
        <v>169276425.99110925</v>
      </c>
    </row>
    <row r="3" spans="1:9" ht="32.1" customHeight="1" x14ac:dyDescent="0.15">
      <c r="A3" s="11">
        <f t="shared" ca="1" si="0"/>
        <v>12</v>
      </c>
      <c r="B3" s="31" t="s">
        <v>155</v>
      </c>
      <c r="C3" s="27" t="s">
        <v>32</v>
      </c>
      <c r="D3" s="27" t="s">
        <v>33</v>
      </c>
      <c r="E3" s="27" t="s">
        <v>34</v>
      </c>
      <c r="F3" s="27" t="s">
        <v>35</v>
      </c>
      <c r="G3" s="29" t="s">
        <v>19</v>
      </c>
      <c r="H3" s="27" t="s">
        <v>36</v>
      </c>
      <c r="I3" s="11">
        <f t="shared" ref="I3:I27" ca="1" si="1">RAND()*1000000000</f>
        <v>636337313.19724238</v>
      </c>
    </row>
    <row r="4" spans="1:9" ht="32.1" customHeight="1" x14ac:dyDescent="0.15">
      <c r="A4" s="11">
        <f t="shared" ca="1" si="0"/>
        <v>11</v>
      </c>
      <c r="B4" s="27" t="s">
        <v>227</v>
      </c>
      <c r="C4" s="28" t="s">
        <v>37</v>
      </c>
      <c r="D4" s="28" t="s">
        <v>38</v>
      </c>
      <c r="E4" s="28" t="s">
        <v>39</v>
      </c>
      <c r="F4" s="28" t="s">
        <v>40</v>
      </c>
      <c r="G4" s="29" t="s">
        <v>41</v>
      </c>
      <c r="H4" s="29" t="s">
        <v>42</v>
      </c>
      <c r="I4" s="11">
        <f t="shared" ca="1" si="1"/>
        <v>658582187.66235411</v>
      </c>
    </row>
    <row r="5" spans="1:9" ht="32.1" customHeight="1" x14ac:dyDescent="0.15">
      <c r="A5" s="11">
        <f t="shared" ca="1" si="0"/>
        <v>5</v>
      </c>
      <c r="B5" s="27" t="s">
        <v>43</v>
      </c>
      <c r="C5" s="28" t="s">
        <v>44</v>
      </c>
      <c r="D5" s="28" t="s">
        <v>45</v>
      </c>
      <c r="E5" s="28" t="s">
        <v>46</v>
      </c>
      <c r="F5" s="28" t="s">
        <v>47</v>
      </c>
      <c r="G5" s="29" t="s">
        <v>41</v>
      </c>
      <c r="H5" s="29" t="s">
        <v>48</v>
      </c>
      <c r="I5" s="11">
        <f t="shared" ca="1" si="1"/>
        <v>874163446.88660657</v>
      </c>
    </row>
    <row r="6" spans="1:9" ht="32.1" customHeight="1" x14ac:dyDescent="0.15">
      <c r="A6" s="11">
        <f t="shared" ca="1" si="0"/>
        <v>2</v>
      </c>
      <c r="B6" s="27" t="s">
        <v>49</v>
      </c>
      <c r="C6" s="30" t="s">
        <v>50</v>
      </c>
      <c r="D6" s="28" t="s">
        <v>51</v>
      </c>
      <c r="E6" s="30" t="s">
        <v>52</v>
      </c>
      <c r="F6" s="28" t="s">
        <v>53</v>
      </c>
      <c r="G6" s="29" t="s">
        <v>41</v>
      </c>
      <c r="H6" s="29" t="s">
        <v>54</v>
      </c>
      <c r="I6" s="11">
        <f t="shared" ca="1" si="1"/>
        <v>952873438.34683836</v>
      </c>
    </row>
    <row r="7" spans="1:9" ht="32.1" customHeight="1" x14ac:dyDescent="0.15">
      <c r="A7" s="11">
        <f t="shared" ca="1" si="0"/>
        <v>3</v>
      </c>
      <c r="B7" s="27" t="s">
        <v>55</v>
      </c>
      <c r="C7" s="30" t="s">
        <v>50</v>
      </c>
      <c r="D7" s="28" t="s">
        <v>51</v>
      </c>
      <c r="E7" s="30" t="s">
        <v>52</v>
      </c>
      <c r="F7" s="28" t="s">
        <v>53</v>
      </c>
      <c r="G7" s="29" t="s">
        <v>41</v>
      </c>
      <c r="H7" s="29" t="s">
        <v>56</v>
      </c>
      <c r="I7" s="11">
        <f t="shared" ca="1" si="1"/>
        <v>935146488.65396297</v>
      </c>
    </row>
    <row r="8" spans="1:9" ht="32.1" customHeight="1" x14ac:dyDescent="0.15">
      <c r="A8" s="11">
        <f t="shared" ca="1" si="0"/>
        <v>1</v>
      </c>
      <c r="B8" s="31" t="s">
        <v>57</v>
      </c>
      <c r="C8" s="30" t="s">
        <v>50</v>
      </c>
      <c r="D8" s="28" t="s">
        <v>51</v>
      </c>
      <c r="E8" s="30" t="s">
        <v>52</v>
      </c>
      <c r="F8" s="28" t="s">
        <v>53</v>
      </c>
      <c r="G8" s="29" t="s">
        <v>41</v>
      </c>
      <c r="H8" s="29" t="s">
        <v>48</v>
      </c>
      <c r="I8" s="11">
        <f t="shared" ca="1" si="1"/>
        <v>997277574.12534702</v>
      </c>
    </row>
    <row r="9" spans="1:9" ht="32.1" customHeight="1" x14ac:dyDescent="0.15">
      <c r="A9" s="11">
        <f t="shared" ca="1" si="0"/>
        <v>16</v>
      </c>
      <c r="B9" s="31" t="s">
        <v>58</v>
      </c>
      <c r="C9" s="30" t="s">
        <v>50</v>
      </c>
      <c r="D9" s="28" t="s">
        <v>51</v>
      </c>
      <c r="E9" s="30" t="s">
        <v>52</v>
      </c>
      <c r="F9" s="28" t="s">
        <v>53</v>
      </c>
      <c r="G9" s="29" t="s">
        <v>41</v>
      </c>
      <c r="H9" s="29" t="s">
        <v>42</v>
      </c>
      <c r="I9" s="11">
        <f t="shared" ca="1" si="1"/>
        <v>491372927.69449794</v>
      </c>
    </row>
    <row r="10" spans="1:9" ht="32.1" customHeight="1" x14ac:dyDescent="0.15">
      <c r="A10" s="11">
        <f t="shared" ca="1" si="0"/>
        <v>10</v>
      </c>
      <c r="B10" s="31" t="s">
        <v>248</v>
      </c>
      <c r="C10" s="32" t="s">
        <v>59</v>
      </c>
      <c r="D10" s="32" t="s">
        <v>60</v>
      </c>
      <c r="E10" s="32" t="s">
        <v>61</v>
      </c>
      <c r="F10" s="32" t="s">
        <v>62</v>
      </c>
      <c r="G10" s="29" t="s">
        <v>41</v>
      </c>
      <c r="H10" s="29" t="s">
        <v>54</v>
      </c>
      <c r="I10" s="11">
        <f t="shared" ca="1" si="1"/>
        <v>683376112.67293739</v>
      </c>
    </row>
    <row r="11" spans="1:9" ht="32.1" customHeight="1" x14ac:dyDescent="0.15">
      <c r="A11" s="11">
        <f t="shared" ca="1" si="0"/>
        <v>7</v>
      </c>
      <c r="B11" s="31" t="s">
        <v>63</v>
      </c>
      <c r="C11" s="32" t="s">
        <v>64</v>
      </c>
      <c r="D11" s="32" t="s">
        <v>65</v>
      </c>
      <c r="E11" s="32" t="s">
        <v>66</v>
      </c>
      <c r="F11" s="32" t="s">
        <v>67</v>
      </c>
      <c r="G11" s="29" t="s">
        <v>41</v>
      </c>
      <c r="H11" s="29" t="s">
        <v>48</v>
      </c>
      <c r="I11" s="11">
        <f t="shared" ca="1" si="1"/>
        <v>755709399.90044844</v>
      </c>
    </row>
    <row r="12" spans="1:9" ht="32.1" customHeight="1" x14ac:dyDescent="0.15">
      <c r="A12" s="11">
        <f t="shared" ca="1" si="0"/>
        <v>20</v>
      </c>
      <c r="B12" s="31" t="s">
        <v>68</v>
      </c>
      <c r="C12" s="32" t="s">
        <v>64</v>
      </c>
      <c r="D12" s="32" t="s">
        <v>65</v>
      </c>
      <c r="E12" s="32" t="s">
        <v>66</v>
      </c>
      <c r="F12" s="32" t="s">
        <v>67</v>
      </c>
      <c r="G12" s="29" t="s">
        <v>41</v>
      </c>
      <c r="H12" s="29" t="s">
        <v>54</v>
      </c>
      <c r="I12" s="11">
        <f t="shared" ca="1" si="1"/>
        <v>237306738.54998663</v>
      </c>
    </row>
    <row r="13" spans="1:9" ht="32.1" customHeight="1" x14ac:dyDescent="0.15">
      <c r="A13" s="11">
        <f t="shared" ca="1" si="0"/>
        <v>15</v>
      </c>
      <c r="B13" s="31" t="s">
        <v>69</v>
      </c>
      <c r="C13" s="32" t="s">
        <v>64</v>
      </c>
      <c r="D13" s="32" t="s">
        <v>65</v>
      </c>
      <c r="E13" s="32" t="s">
        <v>66</v>
      </c>
      <c r="F13" s="32" t="s">
        <v>67</v>
      </c>
      <c r="G13" s="29" t="s">
        <v>41</v>
      </c>
      <c r="H13" s="29" t="s">
        <v>42</v>
      </c>
      <c r="I13" s="11">
        <f t="shared" ca="1" si="1"/>
        <v>493300480.36261177</v>
      </c>
    </row>
    <row r="14" spans="1:9" ht="32.1" customHeight="1" x14ac:dyDescent="0.15">
      <c r="A14" s="11">
        <f t="shared" ca="1" si="0"/>
        <v>14</v>
      </c>
      <c r="B14" s="31" t="s">
        <v>70</v>
      </c>
      <c r="C14" s="32" t="s">
        <v>64</v>
      </c>
      <c r="D14" s="32" t="s">
        <v>65</v>
      </c>
      <c r="E14" s="32" t="s">
        <v>66</v>
      </c>
      <c r="F14" s="32" t="s">
        <v>67</v>
      </c>
      <c r="G14" s="29" t="s">
        <v>41</v>
      </c>
      <c r="H14" s="29" t="s">
        <v>56</v>
      </c>
      <c r="I14" s="11">
        <f t="shared" ca="1" si="1"/>
        <v>509444471.39919877</v>
      </c>
    </row>
    <row r="15" spans="1:9" ht="32.1" customHeight="1" x14ac:dyDescent="0.15">
      <c r="A15" s="11">
        <f t="shared" ca="1" si="0"/>
        <v>4</v>
      </c>
      <c r="B15" s="27" t="s">
        <v>71</v>
      </c>
      <c r="C15" s="31" t="s">
        <v>72</v>
      </c>
      <c r="D15" s="27" t="s">
        <v>73</v>
      </c>
      <c r="E15" s="27" t="s">
        <v>74</v>
      </c>
      <c r="F15" s="27" t="s">
        <v>75</v>
      </c>
      <c r="G15" s="29" t="s">
        <v>41</v>
      </c>
      <c r="H15" s="29" t="s">
        <v>48</v>
      </c>
      <c r="I15" s="11">
        <f t="shared" ca="1" si="1"/>
        <v>877637342.15238512</v>
      </c>
    </row>
    <row r="16" spans="1:9" ht="32.1" customHeight="1" x14ac:dyDescent="0.15">
      <c r="A16" s="11">
        <f t="shared" ca="1" si="0"/>
        <v>18</v>
      </c>
      <c r="B16" s="31" t="s">
        <v>188</v>
      </c>
      <c r="C16" s="31" t="s">
        <v>76</v>
      </c>
      <c r="D16" s="31" t="s">
        <v>77</v>
      </c>
      <c r="E16" s="31" t="s">
        <v>78</v>
      </c>
      <c r="F16" s="31" t="s">
        <v>79</v>
      </c>
      <c r="G16" s="29" t="s">
        <v>41</v>
      </c>
      <c r="H16" s="29" t="s">
        <v>48</v>
      </c>
      <c r="I16" s="11">
        <f t="shared" ca="1" si="1"/>
        <v>370614873.1377914</v>
      </c>
    </row>
    <row r="17" spans="1:9" ht="32.1" customHeight="1" x14ac:dyDescent="0.15">
      <c r="A17" s="11">
        <f t="shared" ca="1" si="0"/>
        <v>19</v>
      </c>
      <c r="B17" s="31" t="s">
        <v>224</v>
      </c>
      <c r="C17" s="31" t="s">
        <v>92</v>
      </c>
      <c r="D17" s="31" t="s">
        <v>93</v>
      </c>
      <c r="E17" s="31" t="s">
        <v>94</v>
      </c>
      <c r="F17" s="31" t="s">
        <v>95</v>
      </c>
      <c r="G17" s="29" t="s">
        <v>97</v>
      </c>
      <c r="H17" s="29" t="s">
        <v>116</v>
      </c>
      <c r="I17" s="11">
        <f t="shared" ca="1" si="1"/>
        <v>252274170.16942334</v>
      </c>
    </row>
    <row r="18" spans="1:9" ht="32.1" customHeight="1" x14ac:dyDescent="0.15">
      <c r="A18" s="11">
        <f t="shared" ca="1" si="0"/>
        <v>25</v>
      </c>
      <c r="B18" s="31" t="s">
        <v>225</v>
      </c>
      <c r="C18" s="31" t="s">
        <v>92</v>
      </c>
      <c r="D18" s="31" t="s">
        <v>93</v>
      </c>
      <c r="E18" s="31" t="s">
        <v>94</v>
      </c>
      <c r="F18" s="31" t="s">
        <v>95</v>
      </c>
      <c r="G18" s="29" t="s">
        <v>97</v>
      </c>
      <c r="H18" s="29" t="s">
        <v>117</v>
      </c>
      <c r="I18" s="11">
        <f t="shared" ca="1" si="1"/>
        <v>39917250.11863856</v>
      </c>
    </row>
    <row r="19" spans="1:9" ht="32.1" customHeight="1" x14ac:dyDescent="0.15">
      <c r="A19" s="11">
        <f t="shared" ca="1" si="0"/>
        <v>22</v>
      </c>
      <c r="B19" s="31" t="s">
        <v>226</v>
      </c>
      <c r="C19" s="31" t="s">
        <v>98</v>
      </c>
      <c r="D19" s="31" t="s">
        <v>99</v>
      </c>
      <c r="E19" s="31" t="s">
        <v>100</v>
      </c>
      <c r="F19" s="31" t="s">
        <v>101</v>
      </c>
      <c r="G19" s="29" t="s">
        <v>97</v>
      </c>
      <c r="H19" s="29" t="s">
        <v>116</v>
      </c>
      <c r="I19" s="11">
        <f t="shared" ca="1" si="1"/>
        <v>188786698.53908315</v>
      </c>
    </row>
    <row r="20" spans="1:9" ht="32.1" customHeight="1" x14ac:dyDescent="0.15">
      <c r="A20" s="11">
        <f t="shared" ca="1" si="0"/>
        <v>21</v>
      </c>
      <c r="B20" s="31" t="s">
        <v>102</v>
      </c>
      <c r="C20" s="31" t="s">
        <v>103</v>
      </c>
      <c r="D20" s="31" t="s">
        <v>104</v>
      </c>
      <c r="E20" s="31" t="s">
        <v>105</v>
      </c>
      <c r="F20" s="31" t="s">
        <v>96</v>
      </c>
      <c r="G20" s="29" t="s">
        <v>97</v>
      </c>
      <c r="H20" s="29" t="s">
        <v>13</v>
      </c>
      <c r="I20" s="11">
        <f t="shared" ca="1" si="1"/>
        <v>222154799.51797757</v>
      </c>
    </row>
    <row r="21" spans="1:9" ht="32.1" customHeight="1" x14ac:dyDescent="0.15">
      <c r="A21" s="11">
        <f t="shared" ca="1" si="0"/>
        <v>17</v>
      </c>
      <c r="B21" s="31" t="s">
        <v>249</v>
      </c>
      <c r="C21" s="31" t="s">
        <v>107</v>
      </c>
      <c r="D21" s="31" t="s">
        <v>108</v>
      </c>
      <c r="E21" s="31" t="s">
        <v>109</v>
      </c>
      <c r="F21" s="31" t="s">
        <v>110</v>
      </c>
      <c r="G21" s="29" t="s">
        <v>97</v>
      </c>
      <c r="H21" s="29" t="s">
        <v>116</v>
      </c>
      <c r="I21" s="11">
        <f t="shared" ca="1" si="1"/>
        <v>373904131.07224017</v>
      </c>
    </row>
    <row r="22" spans="1:9" ht="30.75" customHeight="1" x14ac:dyDescent="0.15">
      <c r="A22" s="11">
        <f t="shared" ca="1" si="0"/>
        <v>9</v>
      </c>
      <c r="B22" s="31" t="s">
        <v>111</v>
      </c>
      <c r="C22" s="31" t="s">
        <v>98</v>
      </c>
      <c r="D22" s="31" t="s">
        <v>112</v>
      </c>
      <c r="E22" s="31" t="s">
        <v>113</v>
      </c>
      <c r="F22" s="31" t="s">
        <v>40</v>
      </c>
      <c r="G22" s="29" t="s">
        <v>97</v>
      </c>
      <c r="H22" s="29" t="s">
        <v>116</v>
      </c>
      <c r="I22" s="11">
        <f t="shared" ca="1" si="1"/>
        <v>695993782.04903257</v>
      </c>
    </row>
    <row r="23" spans="1:9" ht="30.75" customHeight="1" x14ac:dyDescent="0.15">
      <c r="A23" s="35">
        <f t="shared" ca="1" si="0"/>
        <v>6</v>
      </c>
      <c r="B23" s="36" t="s">
        <v>114</v>
      </c>
      <c r="C23" s="36" t="s">
        <v>115</v>
      </c>
      <c r="D23" s="36" t="s">
        <v>112</v>
      </c>
      <c r="E23" s="36" t="s">
        <v>113</v>
      </c>
      <c r="F23" s="36" t="s">
        <v>106</v>
      </c>
      <c r="G23" s="37" t="s">
        <v>97</v>
      </c>
      <c r="H23" s="37" t="s">
        <v>13</v>
      </c>
      <c r="I23" s="11">
        <f t="shared" ca="1" si="1"/>
        <v>785758001.55046666</v>
      </c>
    </row>
    <row r="24" spans="1:9" ht="30.75" customHeight="1" x14ac:dyDescent="0.15">
      <c r="A24" s="11">
        <f t="shared" ca="1" si="0"/>
        <v>13</v>
      </c>
      <c r="B24" s="31" t="s">
        <v>250</v>
      </c>
      <c r="C24" s="31" t="s">
        <v>165</v>
      </c>
      <c r="D24" s="31" t="s">
        <v>166</v>
      </c>
      <c r="E24" s="31" t="s">
        <v>167</v>
      </c>
      <c r="F24" s="31" t="s">
        <v>168</v>
      </c>
      <c r="G24" s="29" t="s">
        <v>175</v>
      </c>
      <c r="H24" s="29" t="s">
        <v>174</v>
      </c>
      <c r="I24" s="11">
        <f t="shared" ca="1" si="1"/>
        <v>634624641.41690516</v>
      </c>
    </row>
    <row r="25" spans="1:9" ht="30.75" customHeight="1" x14ac:dyDescent="0.15">
      <c r="A25" s="11">
        <f t="shared" ca="1" si="0"/>
        <v>8</v>
      </c>
      <c r="B25" s="31" t="s">
        <v>251</v>
      </c>
      <c r="C25" s="31" t="s">
        <v>169</v>
      </c>
      <c r="D25" s="31" t="s">
        <v>170</v>
      </c>
      <c r="E25" s="31" t="s">
        <v>171</v>
      </c>
      <c r="F25" s="31" t="s">
        <v>172</v>
      </c>
      <c r="G25" s="29" t="s">
        <v>175</v>
      </c>
      <c r="H25" s="29" t="s">
        <v>174</v>
      </c>
      <c r="I25" s="11">
        <f t="shared" ca="1" si="1"/>
        <v>736986821.85420215</v>
      </c>
    </row>
    <row r="26" spans="1:9" ht="30.75" customHeight="1" x14ac:dyDescent="0.15">
      <c r="A26" s="11"/>
      <c r="B26" s="43" t="s">
        <v>252</v>
      </c>
      <c r="C26" s="43" t="s">
        <v>217</v>
      </c>
      <c r="D26" s="43" t="s">
        <v>218</v>
      </c>
      <c r="E26" s="43" t="s">
        <v>219</v>
      </c>
      <c r="F26" s="43" t="s">
        <v>220</v>
      </c>
      <c r="G26" s="44" t="s">
        <v>211</v>
      </c>
      <c r="H26" s="44" t="s">
        <v>221</v>
      </c>
      <c r="I26" s="11"/>
    </row>
    <row r="27" spans="1:9" ht="36.75" customHeight="1" x14ac:dyDescent="0.15">
      <c r="A27" s="11">
        <f t="shared" ca="1" si="0"/>
        <v>24</v>
      </c>
      <c r="B27" s="43" t="s">
        <v>253</v>
      </c>
      <c r="C27" s="43" t="s">
        <v>254</v>
      </c>
      <c r="D27" s="43" t="s">
        <v>243</v>
      </c>
      <c r="E27" s="43" t="s">
        <v>244</v>
      </c>
      <c r="F27" s="43" t="s">
        <v>245</v>
      </c>
      <c r="G27" s="43" t="s">
        <v>242</v>
      </c>
      <c r="H27" s="44" t="s">
        <v>221</v>
      </c>
      <c r="I27" s="11">
        <f t="shared" ca="1" si="1"/>
        <v>155222904.01413774</v>
      </c>
    </row>
    <row r="28" spans="1:9" ht="30.75" customHeight="1" x14ac:dyDescent="0.15"/>
    <row r="29" spans="1:9" ht="30.75" customHeight="1" x14ac:dyDescent="0.15"/>
    <row r="30" spans="1:9" ht="30.75" customHeight="1" x14ac:dyDescent="0.15"/>
    <row r="31" spans="1:9" ht="30.75" customHeight="1" x14ac:dyDescent="0.15"/>
    <row r="32" spans="1:9" ht="30.75" customHeight="1" x14ac:dyDescent="0.15"/>
    <row r="33" ht="30.75" customHeight="1" x14ac:dyDescent="0.15"/>
    <row r="34" ht="30.75" customHeight="1" x14ac:dyDescent="0.15"/>
    <row r="35" ht="30.75" customHeight="1" x14ac:dyDescent="0.15"/>
    <row r="36" ht="30.75" customHeight="1" x14ac:dyDescent="0.15"/>
    <row r="37" ht="30.75" customHeight="1" x14ac:dyDescent="0.15"/>
    <row r="38" ht="30.75" customHeight="1" x14ac:dyDescent="0.15"/>
    <row r="39" ht="30.75" customHeight="1" x14ac:dyDescent="0.15"/>
    <row r="40" ht="30.75" customHeight="1" x14ac:dyDescent="0.15"/>
    <row r="41" ht="30.75" customHeight="1" x14ac:dyDescent="0.15"/>
  </sheetData>
  <sortState ref="A2:H23">
    <sortCondition ref="A2"/>
  </sortState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E76"/>
  <sheetViews>
    <sheetView zoomScale="85" zoomScaleNormal="85" workbookViewId="0">
      <selection activeCell="I12" sqref="I12"/>
    </sheetView>
  </sheetViews>
  <sheetFormatPr defaultColWidth="9" defaultRowHeight="12" x14ac:dyDescent="0.15"/>
  <cols>
    <col min="1" max="1" width="4.875" style="12" bestFit="1" customWidth="1"/>
    <col min="2" max="2" width="84.875" style="18" customWidth="1"/>
    <col min="3" max="3" width="12.25" style="12" bestFit="1" customWidth="1"/>
    <col min="4" max="4" width="48.375" style="17" bestFit="1" customWidth="1"/>
    <col min="5" max="5" width="9.625" style="17" bestFit="1" customWidth="1"/>
    <col min="6" max="16384" width="9" style="17"/>
  </cols>
  <sheetData>
    <row r="1" spans="1:5" ht="26.65" customHeight="1" x14ac:dyDescent="0.15">
      <c r="A1" s="11" t="s">
        <v>5</v>
      </c>
      <c r="B1" s="45" t="s">
        <v>3</v>
      </c>
      <c r="C1" s="11" t="s">
        <v>10</v>
      </c>
      <c r="D1" s="11" t="s">
        <v>4</v>
      </c>
      <c r="E1" s="11" t="s">
        <v>12</v>
      </c>
    </row>
    <row r="2" spans="1:5" ht="28.5" customHeight="1" x14ac:dyDescent="0.15">
      <c r="A2" s="11">
        <f t="shared" ref="A2:A32" ca="1" si="0">RANK(E2,E:E)</f>
        <v>28</v>
      </c>
      <c r="B2" s="19" t="s">
        <v>130</v>
      </c>
      <c r="C2" s="20" t="s">
        <v>119</v>
      </c>
      <c r="D2" s="22" t="s">
        <v>26</v>
      </c>
      <c r="E2" s="10">
        <f ca="1">RAND()*1000000000</f>
        <v>46404273.955915734</v>
      </c>
    </row>
    <row r="3" spans="1:5" ht="28.5" customHeight="1" x14ac:dyDescent="0.15">
      <c r="A3" s="11">
        <f t="shared" ca="1" si="0"/>
        <v>4</v>
      </c>
      <c r="B3" s="19" t="s">
        <v>131</v>
      </c>
      <c r="C3" s="20" t="s">
        <v>119</v>
      </c>
      <c r="D3" s="22" t="s">
        <v>124</v>
      </c>
      <c r="E3" s="10">
        <f t="shared" ref="E3:E32" ca="1" si="1">RAND()*1000000000</f>
        <v>795649643.9755733</v>
      </c>
    </row>
    <row r="4" spans="1:5" ht="28.5" customHeight="1" x14ac:dyDescent="0.15">
      <c r="A4" s="11">
        <f t="shared" ca="1" si="0"/>
        <v>16</v>
      </c>
      <c r="B4" s="19" t="s">
        <v>132</v>
      </c>
      <c r="C4" s="20" t="s">
        <v>119</v>
      </c>
      <c r="D4" s="22" t="s">
        <v>123</v>
      </c>
      <c r="E4" s="10">
        <f t="shared" ca="1" si="1"/>
        <v>386889120.30022258</v>
      </c>
    </row>
    <row r="5" spans="1:5" ht="28.5" customHeight="1" x14ac:dyDescent="0.15">
      <c r="A5" s="11">
        <f t="shared" ca="1" si="0"/>
        <v>25</v>
      </c>
      <c r="B5" s="19" t="s">
        <v>133</v>
      </c>
      <c r="C5" s="20" t="s">
        <v>119</v>
      </c>
      <c r="D5" s="22" t="s">
        <v>122</v>
      </c>
      <c r="E5" s="10">
        <f t="shared" ca="1" si="1"/>
        <v>148937266.22521153</v>
      </c>
    </row>
    <row r="6" spans="1:5" ht="28.5" customHeight="1" x14ac:dyDescent="0.15">
      <c r="A6" s="11">
        <f t="shared" ca="1" si="0"/>
        <v>29</v>
      </c>
      <c r="B6" s="19" t="s">
        <v>134</v>
      </c>
      <c r="C6" s="20" t="s">
        <v>119</v>
      </c>
      <c r="D6" s="22" t="s">
        <v>121</v>
      </c>
      <c r="E6" s="10">
        <f t="shared" ca="1" si="1"/>
        <v>37498536.059663467</v>
      </c>
    </row>
    <row r="7" spans="1:5" ht="28.5" customHeight="1" x14ac:dyDescent="0.15">
      <c r="A7" s="11">
        <f t="shared" ca="1" si="0"/>
        <v>31</v>
      </c>
      <c r="B7" s="19" t="s">
        <v>135</v>
      </c>
      <c r="C7" s="20" t="s">
        <v>119</v>
      </c>
      <c r="D7" s="22" t="s">
        <v>120</v>
      </c>
      <c r="E7" s="10">
        <f ca="1">RAND()*1000000000</f>
        <v>7170703.8709762916</v>
      </c>
    </row>
    <row r="8" spans="1:5" ht="28.5" customHeight="1" x14ac:dyDescent="0.15">
      <c r="A8" s="11">
        <f t="shared" ca="1" si="0"/>
        <v>1</v>
      </c>
      <c r="B8" s="19" t="s">
        <v>136</v>
      </c>
      <c r="C8" s="20" t="s">
        <v>119</v>
      </c>
      <c r="D8" s="22" t="s">
        <v>27</v>
      </c>
      <c r="E8" s="10">
        <f t="shared" ca="1" si="1"/>
        <v>938805507.15302181</v>
      </c>
    </row>
    <row r="9" spans="1:5" ht="28.5" customHeight="1" x14ac:dyDescent="0.15">
      <c r="A9" s="11">
        <f t="shared" ca="1" si="0"/>
        <v>26</v>
      </c>
      <c r="B9" s="19" t="s">
        <v>255</v>
      </c>
      <c r="C9" s="20" t="s">
        <v>237</v>
      </c>
      <c r="D9" s="22" t="s">
        <v>256</v>
      </c>
      <c r="E9" s="10">
        <f t="shared" ca="1" si="1"/>
        <v>118467179.11850357</v>
      </c>
    </row>
    <row r="10" spans="1:5" ht="28.5" customHeight="1" x14ac:dyDescent="0.15">
      <c r="A10" s="11">
        <f t="shared" ca="1" si="0"/>
        <v>8</v>
      </c>
      <c r="B10" s="19" t="s">
        <v>257</v>
      </c>
      <c r="C10" s="20" t="s">
        <v>237</v>
      </c>
      <c r="D10" s="22" t="s">
        <v>258</v>
      </c>
      <c r="E10" s="10">
        <f t="shared" ca="1" si="1"/>
        <v>677451683.2796948</v>
      </c>
    </row>
    <row r="11" spans="1:5" ht="28.5" customHeight="1" x14ac:dyDescent="0.15">
      <c r="A11" s="11">
        <f t="shared" ca="1" si="0"/>
        <v>24</v>
      </c>
      <c r="B11" s="19" t="s">
        <v>259</v>
      </c>
      <c r="C11" s="20" t="s">
        <v>237</v>
      </c>
      <c r="D11" s="22" t="s">
        <v>260</v>
      </c>
      <c r="E11" s="10">
        <f t="shared" ca="1" si="1"/>
        <v>160268178.11100537</v>
      </c>
    </row>
    <row r="12" spans="1:5" ht="28.5" customHeight="1" x14ac:dyDescent="0.15">
      <c r="A12" s="11">
        <f t="shared" ca="1" si="0"/>
        <v>11</v>
      </c>
      <c r="B12" s="19" t="s">
        <v>261</v>
      </c>
      <c r="C12" s="20" t="s">
        <v>237</v>
      </c>
      <c r="D12" s="22" t="s">
        <v>262</v>
      </c>
      <c r="E12" s="10">
        <f t="shared" ca="1" si="1"/>
        <v>608870840.66707516</v>
      </c>
    </row>
    <row r="13" spans="1:5" ht="29.25" customHeight="1" x14ac:dyDescent="0.15">
      <c r="A13" s="11">
        <f t="shared" ca="1" si="0"/>
        <v>14</v>
      </c>
      <c r="B13" s="19" t="s">
        <v>263</v>
      </c>
      <c r="C13" s="20" t="s">
        <v>237</v>
      </c>
      <c r="D13" s="22" t="s">
        <v>264</v>
      </c>
      <c r="E13" s="10">
        <f t="shared" ca="1" si="1"/>
        <v>506667034.05842763</v>
      </c>
    </row>
    <row r="14" spans="1:5" ht="29.25" customHeight="1" x14ac:dyDescent="0.15">
      <c r="A14" s="11">
        <f t="shared" ca="1" si="0"/>
        <v>10</v>
      </c>
      <c r="B14" s="19" t="s">
        <v>265</v>
      </c>
      <c r="C14" s="20" t="s">
        <v>237</v>
      </c>
      <c r="D14" s="22" t="s">
        <v>266</v>
      </c>
      <c r="E14" s="10">
        <f t="shared" ca="1" si="1"/>
        <v>640185657.50548697</v>
      </c>
    </row>
    <row r="15" spans="1:5" ht="29.25" customHeight="1" x14ac:dyDescent="0.15">
      <c r="A15" s="11">
        <f t="shared" ca="1" si="0"/>
        <v>17</v>
      </c>
      <c r="B15" s="19" t="s">
        <v>267</v>
      </c>
      <c r="C15" s="20" t="s">
        <v>97</v>
      </c>
      <c r="D15" s="22" t="s">
        <v>118</v>
      </c>
      <c r="E15" s="10">
        <f t="shared" ca="1" si="1"/>
        <v>349200830.89765143</v>
      </c>
    </row>
    <row r="16" spans="1:5" ht="29.25" customHeight="1" x14ac:dyDescent="0.15">
      <c r="A16" s="11">
        <f t="shared" ca="1" si="0"/>
        <v>3</v>
      </c>
      <c r="B16" s="19" t="s">
        <v>127</v>
      </c>
      <c r="C16" s="20" t="s">
        <v>129</v>
      </c>
      <c r="D16" s="22" t="s">
        <v>128</v>
      </c>
      <c r="E16" s="10">
        <f t="shared" ca="1" si="1"/>
        <v>828311059.7616936</v>
      </c>
    </row>
    <row r="17" spans="1:5" ht="29.25" customHeight="1" x14ac:dyDescent="0.15">
      <c r="A17" s="11">
        <f t="shared" ca="1" si="0"/>
        <v>9</v>
      </c>
      <c r="B17" s="19" t="s">
        <v>161</v>
      </c>
      <c r="C17" s="20" t="s">
        <v>129</v>
      </c>
      <c r="D17" s="22" t="s">
        <v>138</v>
      </c>
      <c r="E17" s="10">
        <f t="shared" ca="1" si="1"/>
        <v>640799515.83476305</v>
      </c>
    </row>
    <row r="18" spans="1:5" ht="29.25" customHeight="1" x14ac:dyDescent="0.15">
      <c r="A18" s="11">
        <f t="shared" ca="1" si="0"/>
        <v>19</v>
      </c>
      <c r="B18" s="19" t="s">
        <v>140</v>
      </c>
      <c r="C18" s="20" t="s">
        <v>129</v>
      </c>
      <c r="D18" s="22" t="s">
        <v>139</v>
      </c>
      <c r="E18" s="10">
        <f t="shared" ca="1" si="1"/>
        <v>286406600.27884269</v>
      </c>
    </row>
    <row r="19" spans="1:5" ht="29.25" customHeight="1" x14ac:dyDescent="0.15">
      <c r="A19" s="11">
        <f t="shared" ca="1" si="0"/>
        <v>23</v>
      </c>
      <c r="B19" s="19" t="s">
        <v>156</v>
      </c>
      <c r="C19" s="20"/>
      <c r="D19" s="22" t="s">
        <v>162</v>
      </c>
      <c r="E19" s="10">
        <f t="shared" ca="1" si="1"/>
        <v>189490946.30292007</v>
      </c>
    </row>
    <row r="20" spans="1:5" ht="29.25" customHeight="1" x14ac:dyDescent="0.15">
      <c r="A20" s="11">
        <f t="shared" ca="1" si="0"/>
        <v>2</v>
      </c>
      <c r="B20" s="19" t="s">
        <v>230</v>
      </c>
      <c r="C20" s="20"/>
      <c r="D20" s="22" t="s">
        <v>146</v>
      </c>
      <c r="E20" s="10">
        <f t="shared" ca="1" si="1"/>
        <v>905667468.17171586</v>
      </c>
    </row>
    <row r="21" spans="1:5" ht="29.25" customHeight="1" x14ac:dyDescent="0.15">
      <c r="A21" s="11">
        <f t="shared" ca="1" si="0"/>
        <v>13</v>
      </c>
      <c r="B21" s="19" t="s">
        <v>231</v>
      </c>
      <c r="C21" s="20" t="s">
        <v>173</v>
      </c>
      <c r="D21" s="22" t="s">
        <v>176</v>
      </c>
      <c r="E21" s="10">
        <f t="shared" ca="1" si="1"/>
        <v>534877976.09274834</v>
      </c>
    </row>
    <row r="22" spans="1:5" ht="30" customHeight="1" x14ac:dyDescent="0.15">
      <c r="A22" s="11">
        <f t="shared" ca="1" si="0"/>
        <v>6</v>
      </c>
      <c r="B22" s="19" t="s">
        <v>189</v>
      </c>
      <c r="C22" s="20" t="s">
        <v>173</v>
      </c>
      <c r="D22" s="22">
        <v>45</v>
      </c>
      <c r="E22" s="10">
        <f t="shared" ca="1" si="1"/>
        <v>686770410.1163305</v>
      </c>
    </row>
    <row r="23" spans="1:5" ht="30" customHeight="1" x14ac:dyDescent="0.15">
      <c r="A23" s="11">
        <f t="shared" ca="1" si="0"/>
        <v>21</v>
      </c>
      <c r="B23" s="19" t="s">
        <v>177</v>
      </c>
      <c r="C23" s="20" t="s">
        <v>173</v>
      </c>
      <c r="D23" s="22" t="s">
        <v>178</v>
      </c>
      <c r="E23" s="10">
        <f t="shared" ca="1" si="1"/>
        <v>256764363.58553112</v>
      </c>
    </row>
    <row r="24" spans="1:5" ht="30" customHeight="1" x14ac:dyDescent="0.15">
      <c r="A24" s="11">
        <f t="shared" ca="1" si="0"/>
        <v>5</v>
      </c>
      <c r="B24" s="19" t="s">
        <v>179</v>
      </c>
      <c r="C24" s="20" t="s">
        <v>173</v>
      </c>
      <c r="D24" s="22" t="s">
        <v>180</v>
      </c>
      <c r="E24" s="10">
        <f t="shared" ca="1" si="1"/>
        <v>789593802.42655814</v>
      </c>
    </row>
    <row r="25" spans="1:5" ht="30" customHeight="1" x14ac:dyDescent="0.15">
      <c r="A25" s="11">
        <f t="shared" ca="1" si="0"/>
        <v>20</v>
      </c>
      <c r="B25" s="19" t="s">
        <v>181</v>
      </c>
      <c r="C25" s="20" t="s">
        <v>173</v>
      </c>
      <c r="D25" s="22" t="s">
        <v>190</v>
      </c>
      <c r="E25" s="10">
        <f t="shared" ca="1" si="1"/>
        <v>279488971.15761095</v>
      </c>
    </row>
    <row r="26" spans="1:5" ht="30" customHeight="1" x14ac:dyDescent="0.15">
      <c r="A26" s="11">
        <f t="shared" ca="1" si="0"/>
        <v>12</v>
      </c>
      <c r="B26" s="19" t="s">
        <v>191</v>
      </c>
      <c r="C26" s="20" t="s">
        <v>173</v>
      </c>
      <c r="D26" s="22" t="s">
        <v>182</v>
      </c>
      <c r="E26" s="10">
        <f t="shared" ca="1" si="1"/>
        <v>536251319.24477786</v>
      </c>
    </row>
    <row r="27" spans="1:5" ht="27.75" customHeight="1" x14ac:dyDescent="0.15">
      <c r="A27" s="11">
        <f t="shared" ca="1" si="0"/>
        <v>30</v>
      </c>
      <c r="B27" s="19" t="s">
        <v>232</v>
      </c>
      <c r="C27" s="20" t="s">
        <v>173</v>
      </c>
      <c r="D27" s="22" t="s">
        <v>183</v>
      </c>
      <c r="E27" s="10">
        <f t="shared" ca="1" si="1"/>
        <v>25342537.510857467</v>
      </c>
    </row>
    <row r="28" spans="1:5" ht="27.75" customHeight="1" x14ac:dyDescent="0.15">
      <c r="A28" s="11">
        <f t="shared" ca="1" si="0"/>
        <v>7</v>
      </c>
      <c r="B28" s="19" t="s">
        <v>233</v>
      </c>
      <c r="C28" s="20" t="s">
        <v>211</v>
      </c>
      <c r="D28" s="22" t="s">
        <v>210</v>
      </c>
      <c r="E28" s="10">
        <f t="shared" ca="1" si="1"/>
        <v>678582316.44766855</v>
      </c>
    </row>
    <row r="29" spans="1:5" ht="27.75" customHeight="1" x14ac:dyDescent="0.15">
      <c r="A29" s="11">
        <f t="shared" ca="1" si="0"/>
        <v>22</v>
      </c>
      <c r="B29" s="19" t="s">
        <v>214</v>
      </c>
      <c r="C29" s="20" t="s">
        <v>211</v>
      </c>
      <c r="D29" s="22" t="s">
        <v>213</v>
      </c>
      <c r="E29" s="10">
        <f t="shared" ca="1" si="1"/>
        <v>225155447.0714654</v>
      </c>
    </row>
    <row r="30" spans="1:5" ht="27.75" customHeight="1" x14ac:dyDescent="0.15">
      <c r="A30" s="11">
        <f t="shared" ca="1" si="0"/>
        <v>18</v>
      </c>
      <c r="B30" s="19" t="s">
        <v>216</v>
      </c>
      <c r="C30" s="20" t="s">
        <v>211</v>
      </c>
      <c r="D30" s="22" t="s">
        <v>215</v>
      </c>
      <c r="E30" s="10">
        <f t="shared" ca="1" si="1"/>
        <v>317084397.42239803</v>
      </c>
    </row>
    <row r="31" spans="1:5" ht="27.75" customHeight="1" x14ac:dyDescent="0.15">
      <c r="A31" s="11">
        <f t="shared" ca="1" si="0"/>
        <v>15</v>
      </c>
      <c r="B31" s="19" t="s">
        <v>235</v>
      </c>
      <c r="C31" s="20" t="s">
        <v>237</v>
      </c>
      <c r="D31" s="22" t="s">
        <v>236</v>
      </c>
      <c r="E31" s="10">
        <f t="shared" ca="1" si="1"/>
        <v>406794158.39963418</v>
      </c>
    </row>
    <row r="32" spans="1:5" ht="27.75" customHeight="1" x14ac:dyDescent="0.15">
      <c r="A32" s="11">
        <f t="shared" ca="1" si="0"/>
        <v>27</v>
      </c>
      <c r="B32" s="19" t="s">
        <v>238</v>
      </c>
      <c r="C32" s="20"/>
      <c r="D32" s="22" t="s">
        <v>239</v>
      </c>
      <c r="E32" s="10">
        <f t="shared" ca="1" si="1"/>
        <v>101529737.08349012</v>
      </c>
    </row>
    <row r="33" spans="3:4" ht="23.25" customHeight="1" x14ac:dyDescent="0.15">
      <c r="C33" s="34"/>
      <c r="D33" s="34"/>
    </row>
    <row r="34" spans="3:4" ht="23.25" customHeight="1" x14ac:dyDescent="0.15">
      <c r="C34" s="34"/>
      <c r="D34" s="34"/>
    </row>
    <row r="35" spans="3:4" ht="23.25" customHeight="1" x14ac:dyDescent="0.15">
      <c r="C35" s="34"/>
      <c r="D35" s="34"/>
    </row>
    <row r="36" spans="3:4" ht="23.25" customHeight="1" x14ac:dyDescent="0.15">
      <c r="C36" s="34"/>
      <c r="D36" s="34"/>
    </row>
    <row r="37" spans="3:4" ht="23.25" customHeight="1" x14ac:dyDescent="0.15">
      <c r="C37" s="34"/>
      <c r="D37" s="34"/>
    </row>
    <row r="38" spans="3:4" ht="23.25" customHeight="1" x14ac:dyDescent="0.15">
      <c r="C38" s="34"/>
      <c r="D38" s="34"/>
    </row>
    <row r="39" spans="3:4" x14ac:dyDescent="0.15">
      <c r="C39" s="34"/>
      <c r="D39" s="34"/>
    </row>
    <row r="40" spans="3:4" x14ac:dyDescent="0.15">
      <c r="C40" s="34"/>
      <c r="D40" s="34"/>
    </row>
    <row r="41" spans="3:4" x14ac:dyDescent="0.15">
      <c r="C41" s="34"/>
      <c r="D41" s="34"/>
    </row>
    <row r="42" spans="3:4" x14ac:dyDescent="0.15">
      <c r="C42" s="34"/>
      <c r="D42" s="34"/>
    </row>
    <row r="43" spans="3:4" x14ac:dyDescent="0.15">
      <c r="C43" s="34"/>
      <c r="D43" s="34"/>
    </row>
    <row r="44" spans="3:4" x14ac:dyDescent="0.15">
      <c r="C44" s="34"/>
      <c r="D44" s="34"/>
    </row>
    <row r="45" spans="3:4" x14ac:dyDescent="0.15">
      <c r="C45" s="34"/>
      <c r="D45" s="34"/>
    </row>
    <row r="46" spans="3:4" x14ac:dyDescent="0.15">
      <c r="C46" s="34"/>
      <c r="D46" s="34"/>
    </row>
    <row r="47" spans="3:4" x14ac:dyDescent="0.15">
      <c r="C47" s="34"/>
      <c r="D47" s="34"/>
    </row>
    <row r="48" spans="3:4" x14ac:dyDescent="0.15">
      <c r="C48" s="34"/>
      <c r="D48" s="34"/>
    </row>
    <row r="49" spans="3:4" x14ac:dyDescent="0.15">
      <c r="C49" s="34"/>
      <c r="D49" s="34"/>
    </row>
    <row r="50" spans="3:4" x14ac:dyDescent="0.15">
      <c r="C50" s="34"/>
      <c r="D50" s="34"/>
    </row>
    <row r="51" spans="3:4" x14ac:dyDescent="0.15">
      <c r="C51" s="34"/>
      <c r="D51" s="34"/>
    </row>
    <row r="52" spans="3:4" x14ac:dyDescent="0.15">
      <c r="C52" s="34"/>
      <c r="D52" s="34"/>
    </row>
    <row r="53" spans="3:4" x14ac:dyDescent="0.15">
      <c r="C53" s="34"/>
      <c r="D53" s="34"/>
    </row>
    <row r="54" spans="3:4" x14ac:dyDescent="0.15">
      <c r="C54" s="34"/>
      <c r="D54" s="34"/>
    </row>
    <row r="55" spans="3:4" x14ac:dyDescent="0.15">
      <c r="C55" s="34"/>
      <c r="D55" s="34"/>
    </row>
    <row r="56" spans="3:4" x14ac:dyDescent="0.15">
      <c r="C56" s="34"/>
      <c r="D56" s="34"/>
    </row>
    <row r="57" spans="3:4" x14ac:dyDescent="0.15">
      <c r="C57" s="34"/>
      <c r="D57" s="34"/>
    </row>
    <row r="58" spans="3:4" x14ac:dyDescent="0.15">
      <c r="C58" s="34"/>
      <c r="D58" s="34"/>
    </row>
    <row r="59" spans="3:4" x14ac:dyDescent="0.15">
      <c r="C59" s="34"/>
      <c r="D59" s="34"/>
    </row>
    <row r="60" spans="3:4" x14ac:dyDescent="0.15">
      <c r="C60" s="34"/>
      <c r="D60" s="34"/>
    </row>
    <row r="61" spans="3:4" x14ac:dyDescent="0.15">
      <c r="C61" s="34"/>
      <c r="D61" s="34"/>
    </row>
    <row r="62" spans="3:4" x14ac:dyDescent="0.15">
      <c r="C62" s="34"/>
      <c r="D62" s="34"/>
    </row>
    <row r="63" spans="3:4" x14ac:dyDescent="0.15">
      <c r="C63" s="34"/>
      <c r="D63" s="34"/>
    </row>
    <row r="64" spans="3:4" x14ac:dyDescent="0.15">
      <c r="C64" s="34"/>
      <c r="D64" s="34"/>
    </row>
    <row r="65" spans="3:4" x14ac:dyDescent="0.15">
      <c r="C65" s="34"/>
      <c r="D65" s="34"/>
    </row>
    <row r="66" spans="3:4" x14ac:dyDescent="0.15">
      <c r="C66" s="34"/>
      <c r="D66" s="34"/>
    </row>
    <row r="67" spans="3:4" x14ac:dyDescent="0.15">
      <c r="C67" s="34"/>
      <c r="D67" s="34"/>
    </row>
    <row r="68" spans="3:4" x14ac:dyDescent="0.15">
      <c r="C68" s="34"/>
      <c r="D68" s="34"/>
    </row>
    <row r="69" spans="3:4" x14ac:dyDescent="0.15">
      <c r="C69" s="34"/>
      <c r="D69" s="34"/>
    </row>
    <row r="70" spans="3:4" x14ac:dyDescent="0.15">
      <c r="C70" s="34"/>
      <c r="D70" s="34"/>
    </row>
    <row r="71" spans="3:4" x14ac:dyDescent="0.15">
      <c r="C71" s="34"/>
      <c r="D71" s="34"/>
    </row>
    <row r="72" spans="3:4" x14ac:dyDescent="0.15">
      <c r="C72" s="34"/>
      <c r="D72" s="34"/>
    </row>
    <row r="73" spans="3:4" x14ac:dyDescent="0.15">
      <c r="C73" s="34"/>
      <c r="D73" s="34"/>
    </row>
    <row r="74" spans="3:4" x14ac:dyDescent="0.15">
      <c r="C74" s="34"/>
      <c r="D74" s="34"/>
    </row>
    <row r="75" spans="3:4" x14ac:dyDescent="0.15">
      <c r="C75" s="34"/>
      <c r="D75" s="34"/>
    </row>
    <row r="76" spans="3:4" x14ac:dyDescent="0.15">
      <c r="C76" s="34"/>
      <c r="D76" s="34"/>
    </row>
  </sheetData>
  <phoneticPr fontId="1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E21"/>
  <sheetViews>
    <sheetView workbookViewId="0">
      <selection activeCell="H13" sqref="H13"/>
    </sheetView>
  </sheetViews>
  <sheetFormatPr defaultColWidth="9" defaultRowHeight="12" x14ac:dyDescent="0.15"/>
  <cols>
    <col min="1" max="1" width="5.375" style="13" bestFit="1" customWidth="1"/>
    <col min="2" max="2" width="38.375" style="14" bestFit="1" customWidth="1"/>
    <col min="3" max="3" width="81.875" style="15" bestFit="1" customWidth="1"/>
    <col min="4" max="4" width="16.75" style="16" customWidth="1"/>
    <col min="5" max="5" width="9.375" style="13" bestFit="1" customWidth="1"/>
    <col min="6" max="16384" width="9" style="13"/>
  </cols>
  <sheetData>
    <row r="1" spans="1:5" ht="19.5" customHeight="1" x14ac:dyDescent="0.15">
      <c r="A1" s="10" t="s">
        <v>5</v>
      </c>
      <c r="B1" s="11" t="s">
        <v>3</v>
      </c>
      <c r="C1" s="45" t="s">
        <v>4</v>
      </c>
      <c r="D1" s="11" t="s">
        <v>10</v>
      </c>
      <c r="E1" s="11" t="s">
        <v>12</v>
      </c>
    </row>
    <row r="2" spans="1:5" ht="30.95" customHeight="1" x14ac:dyDescent="0.15">
      <c r="A2" s="11">
        <f t="shared" ref="A2:A17" ca="1" si="0">RANK(E2,E:E)</f>
        <v>13</v>
      </c>
      <c r="B2" s="21" t="s">
        <v>80</v>
      </c>
      <c r="C2" s="33" t="s">
        <v>81</v>
      </c>
      <c r="D2" s="20" t="s">
        <v>41</v>
      </c>
      <c r="E2" s="10">
        <f t="shared" ref="E2:E17" ca="1" si="1">RAND()*1000000000</f>
        <v>305591522.04506576</v>
      </c>
    </row>
    <row r="3" spans="1:5" ht="30.95" customHeight="1" x14ac:dyDescent="0.15">
      <c r="A3" s="11">
        <f t="shared" ca="1" si="0"/>
        <v>16</v>
      </c>
      <c r="B3" s="21" t="s">
        <v>82</v>
      </c>
      <c r="C3" s="33" t="s">
        <v>83</v>
      </c>
      <c r="D3" s="21" t="s">
        <v>41</v>
      </c>
      <c r="E3" s="10">
        <f t="shared" ca="1" si="1"/>
        <v>3129072.5132715469</v>
      </c>
    </row>
    <row r="4" spans="1:5" ht="30.95" customHeight="1" x14ac:dyDescent="0.15">
      <c r="A4" s="11">
        <f t="shared" ca="1" si="0"/>
        <v>2</v>
      </c>
      <c r="B4" s="21" t="s">
        <v>84</v>
      </c>
      <c r="C4" s="33" t="s">
        <v>85</v>
      </c>
      <c r="D4" s="21" t="s">
        <v>41</v>
      </c>
      <c r="E4" s="10">
        <f t="shared" ca="1" si="1"/>
        <v>896192724.30050528</v>
      </c>
    </row>
    <row r="5" spans="1:5" ht="30.95" customHeight="1" x14ac:dyDescent="0.15">
      <c r="A5" s="11">
        <f t="shared" ca="1" si="0"/>
        <v>1</v>
      </c>
      <c r="B5" s="21" t="s">
        <v>86</v>
      </c>
      <c r="C5" s="33" t="s">
        <v>87</v>
      </c>
      <c r="D5" s="21" t="s">
        <v>41</v>
      </c>
      <c r="E5" s="10">
        <f t="shared" ca="1" si="1"/>
        <v>971099690.19243741</v>
      </c>
    </row>
    <row r="6" spans="1:5" ht="30.95" customHeight="1" x14ac:dyDescent="0.15">
      <c r="A6" s="11">
        <f t="shared" ca="1" si="0"/>
        <v>8</v>
      </c>
      <c r="B6" s="21" t="s">
        <v>88</v>
      </c>
      <c r="C6" s="33" t="s">
        <v>89</v>
      </c>
      <c r="D6" s="21" t="s">
        <v>41</v>
      </c>
      <c r="E6" s="10">
        <f t="shared" ca="1" si="1"/>
        <v>617206026.44706213</v>
      </c>
    </row>
    <row r="7" spans="1:5" ht="30.95" customHeight="1" x14ac:dyDescent="0.15">
      <c r="A7" s="11">
        <f t="shared" ca="1" si="0"/>
        <v>9</v>
      </c>
      <c r="B7" s="21" t="s">
        <v>90</v>
      </c>
      <c r="C7" s="33" t="s">
        <v>91</v>
      </c>
      <c r="D7" s="21" t="s">
        <v>41</v>
      </c>
      <c r="E7" s="10">
        <f t="shared" ca="1" si="1"/>
        <v>477704451.07671303</v>
      </c>
    </row>
    <row r="8" spans="1:5" ht="30.95" customHeight="1" x14ac:dyDescent="0.15">
      <c r="A8" s="11">
        <f t="shared" ca="1" si="0"/>
        <v>14</v>
      </c>
      <c r="B8" s="21" t="s">
        <v>141</v>
      </c>
      <c r="C8" s="33" t="s">
        <v>142</v>
      </c>
      <c r="D8" s="21"/>
      <c r="E8" s="10">
        <f t="shared" ca="1" si="1"/>
        <v>145131456.70572814</v>
      </c>
    </row>
    <row r="9" spans="1:5" ht="30.95" customHeight="1" x14ac:dyDescent="0.15">
      <c r="A9" s="11">
        <f t="shared" ca="1" si="0"/>
        <v>12</v>
      </c>
      <c r="B9" s="21" t="s">
        <v>143</v>
      </c>
      <c r="C9" s="33" t="s">
        <v>144</v>
      </c>
      <c r="D9" s="21"/>
      <c r="E9" s="10">
        <f t="shared" ca="1" si="1"/>
        <v>352927295.57845026</v>
      </c>
    </row>
    <row r="10" spans="1:5" ht="30.95" customHeight="1" x14ac:dyDescent="0.15">
      <c r="A10" s="11">
        <f t="shared" ca="1" si="0"/>
        <v>6</v>
      </c>
      <c r="B10" s="21" t="s">
        <v>145</v>
      </c>
      <c r="C10" s="33" t="s">
        <v>148</v>
      </c>
      <c r="D10" s="21" t="s">
        <v>209</v>
      </c>
      <c r="E10" s="10">
        <f t="shared" ca="1" si="1"/>
        <v>732095493.41990674</v>
      </c>
    </row>
    <row r="11" spans="1:5" ht="30.95" customHeight="1" x14ac:dyDescent="0.15">
      <c r="A11" s="11">
        <f t="shared" ca="1" si="0"/>
        <v>3</v>
      </c>
      <c r="B11" s="21" t="s">
        <v>149</v>
      </c>
      <c r="C11" s="33" t="s">
        <v>147</v>
      </c>
      <c r="D11" s="21" t="s">
        <v>208</v>
      </c>
      <c r="E11" s="10">
        <f t="shared" ca="1" si="1"/>
        <v>843612006.06058276</v>
      </c>
    </row>
    <row r="12" spans="1:5" ht="30.95" customHeight="1" x14ac:dyDescent="0.15">
      <c r="A12" s="11">
        <f t="shared" ca="1" si="0"/>
        <v>4</v>
      </c>
      <c r="B12" s="21" t="s">
        <v>151</v>
      </c>
      <c r="C12" s="33" t="s">
        <v>150</v>
      </c>
      <c r="D12" s="21" t="s">
        <v>208</v>
      </c>
      <c r="E12" s="10">
        <f t="shared" ca="1" si="1"/>
        <v>780482721.06046152</v>
      </c>
    </row>
    <row r="13" spans="1:5" ht="30.95" customHeight="1" x14ac:dyDescent="0.15">
      <c r="A13" s="11">
        <f t="shared" ca="1" si="0"/>
        <v>11</v>
      </c>
      <c r="B13" s="21" t="s">
        <v>152</v>
      </c>
      <c r="C13" s="33" t="s">
        <v>163</v>
      </c>
      <c r="D13" s="21" t="s">
        <v>208</v>
      </c>
      <c r="E13" s="10">
        <f t="shared" ca="1" si="1"/>
        <v>409959577.94113857</v>
      </c>
    </row>
    <row r="14" spans="1:5" ht="30.75" customHeight="1" x14ac:dyDescent="0.15">
      <c r="A14" s="11">
        <f t="shared" ca="1" si="0"/>
        <v>15</v>
      </c>
      <c r="B14" s="21" t="s">
        <v>184</v>
      </c>
      <c r="C14" s="33" t="s">
        <v>186</v>
      </c>
      <c r="D14" s="21" t="s">
        <v>173</v>
      </c>
      <c r="E14" s="10">
        <f t="shared" ca="1" si="1"/>
        <v>73393789.090402171</v>
      </c>
    </row>
    <row r="15" spans="1:5" ht="30.75" customHeight="1" x14ac:dyDescent="0.15">
      <c r="A15" s="11">
        <f t="shared" ca="1" si="0"/>
        <v>5</v>
      </c>
      <c r="B15" s="21" t="s">
        <v>185</v>
      </c>
      <c r="C15" s="33" t="s">
        <v>187</v>
      </c>
      <c r="D15" s="21" t="s">
        <v>173</v>
      </c>
      <c r="E15" s="10">
        <f t="shared" ca="1" si="1"/>
        <v>749257849.0664047</v>
      </c>
    </row>
    <row r="16" spans="1:5" ht="30.75" customHeight="1" x14ac:dyDescent="0.15">
      <c r="A16" s="11">
        <f t="shared" ca="1" si="0"/>
        <v>7</v>
      </c>
      <c r="B16" s="21" t="s">
        <v>229</v>
      </c>
      <c r="C16" s="33" t="s">
        <v>222</v>
      </c>
      <c r="D16" s="21" t="s">
        <v>212</v>
      </c>
      <c r="E16" s="10">
        <f t="shared" ca="1" si="1"/>
        <v>623410458.27355874</v>
      </c>
    </row>
    <row r="17" spans="1:5" ht="30.75" customHeight="1" x14ac:dyDescent="0.15">
      <c r="A17" s="11">
        <f t="shared" ca="1" si="0"/>
        <v>10</v>
      </c>
      <c r="B17" s="21" t="s">
        <v>246</v>
      </c>
      <c r="C17" s="33" t="s">
        <v>247</v>
      </c>
      <c r="D17" s="21"/>
      <c r="E17" s="10">
        <f t="shared" ca="1" si="1"/>
        <v>429875558.14711064</v>
      </c>
    </row>
    <row r="18" spans="1:5" ht="30.75" customHeight="1" x14ac:dyDescent="0.15"/>
    <row r="19" spans="1:5" ht="30.75" customHeight="1" x14ac:dyDescent="0.15"/>
    <row r="20" spans="1:5" ht="30.75" customHeight="1" x14ac:dyDescent="0.15"/>
    <row r="21" spans="1:5" ht="30.75" customHeight="1" x14ac:dyDescent="0.15"/>
  </sheetData>
  <phoneticPr fontId="1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E8"/>
  <sheetViews>
    <sheetView zoomScale="85" zoomScaleNormal="85" workbookViewId="0">
      <selection activeCell="I6" sqref="I6"/>
    </sheetView>
  </sheetViews>
  <sheetFormatPr defaultColWidth="9" defaultRowHeight="13.5" x14ac:dyDescent="0.15"/>
  <cols>
    <col min="1" max="1" width="9.125" style="25" bestFit="1" customWidth="1"/>
    <col min="2" max="2" width="31.625" style="24" bestFit="1" customWidth="1"/>
    <col min="3" max="3" width="94.875" style="24" customWidth="1"/>
    <col min="4" max="4" width="9" style="25"/>
    <col min="5" max="5" width="13" style="24" customWidth="1"/>
    <col min="6" max="16384" width="9" style="24"/>
  </cols>
  <sheetData>
    <row r="1" spans="1:5" ht="39" customHeight="1" x14ac:dyDescent="0.15">
      <c r="A1" s="26" t="s">
        <v>24</v>
      </c>
      <c r="B1" s="26" t="s">
        <v>23</v>
      </c>
      <c r="C1" s="26" t="s">
        <v>4</v>
      </c>
      <c r="D1" s="26" t="s">
        <v>22</v>
      </c>
      <c r="E1" s="11" t="s">
        <v>21</v>
      </c>
    </row>
    <row r="2" spans="1:5" ht="70.5" customHeight="1" x14ac:dyDescent="0.15">
      <c r="A2" s="11">
        <f t="shared" ref="A2:A8" ca="1" si="0">RANK(E2,E:E)</f>
        <v>1</v>
      </c>
      <c r="B2" s="31" t="s">
        <v>153</v>
      </c>
      <c r="C2" s="31" t="s">
        <v>25</v>
      </c>
      <c r="D2" s="20" t="s">
        <v>119</v>
      </c>
      <c r="E2" s="10">
        <f ca="1">RAND()*1000000000</f>
        <v>641906371.44231105</v>
      </c>
    </row>
    <row r="3" spans="1:5" ht="70.5" customHeight="1" x14ac:dyDescent="0.15">
      <c r="A3" s="11">
        <f t="shared" ca="1" si="0"/>
        <v>7</v>
      </c>
      <c r="B3" s="31" t="s">
        <v>157</v>
      </c>
      <c r="C3" s="31" t="s">
        <v>158</v>
      </c>
      <c r="D3" s="31" t="s">
        <v>237</v>
      </c>
      <c r="E3" s="10">
        <f t="shared" ref="E3:E8" ca="1" si="1">RAND()*1000000000</f>
        <v>34264624.902025528</v>
      </c>
    </row>
    <row r="4" spans="1:5" ht="70.5" customHeight="1" x14ac:dyDescent="0.15">
      <c r="A4" s="11">
        <f t="shared" ca="1" si="0"/>
        <v>6</v>
      </c>
      <c r="B4" s="31" t="s">
        <v>159</v>
      </c>
      <c r="C4" s="31" t="s">
        <v>160</v>
      </c>
      <c r="D4" s="31" t="s">
        <v>237</v>
      </c>
      <c r="E4" s="10">
        <f t="shared" ca="1" si="1"/>
        <v>174093620.19862461</v>
      </c>
    </row>
    <row r="5" spans="1:5" ht="70.5" customHeight="1" x14ac:dyDescent="0.15">
      <c r="A5" s="11">
        <f t="shared" ca="1" si="0"/>
        <v>4</v>
      </c>
      <c r="B5" s="31" t="s">
        <v>125</v>
      </c>
      <c r="C5" s="31" t="s">
        <v>126</v>
      </c>
      <c r="D5" s="31" t="s">
        <v>129</v>
      </c>
      <c r="E5" s="10">
        <f t="shared" ca="1" si="1"/>
        <v>220431407.39185253</v>
      </c>
    </row>
    <row r="6" spans="1:5" ht="99.75" x14ac:dyDescent="0.15">
      <c r="A6" s="11">
        <f t="shared" ca="1" si="0"/>
        <v>5</v>
      </c>
      <c r="B6" s="31" t="s">
        <v>234</v>
      </c>
      <c r="C6" s="31" t="s">
        <v>137</v>
      </c>
      <c r="D6" s="31" t="s">
        <v>129</v>
      </c>
      <c r="E6" s="10">
        <f t="shared" ca="1" si="1"/>
        <v>182881217.76233247</v>
      </c>
    </row>
    <row r="7" spans="1:5" ht="86.25" customHeight="1" x14ac:dyDescent="0.15">
      <c r="A7" s="11">
        <f t="shared" ca="1" si="0"/>
        <v>3</v>
      </c>
      <c r="B7" s="31" t="s">
        <v>228</v>
      </c>
      <c r="C7" s="31" t="s">
        <v>223</v>
      </c>
      <c r="D7" s="31" t="s">
        <v>211</v>
      </c>
      <c r="E7" s="10">
        <f t="shared" ca="1" si="1"/>
        <v>251715593.45383877</v>
      </c>
    </row>
    <row r="8" spans="1:5" ht="86.25" customHeight="1" x14ac:dyDescent="0.15">
      <c r="A8" s="11">
        <f t="shared" ca="1" si="0"/>
        <v>2</v>
      </c>
      <c r="B8" s="31" t="s">
        <v>240</v>
      </c>
      <c r="C8" s="31" t="s">
        <v>241</v>
      </c>
      <c r="D8" s="31" t="s">
        <v>242</v>
      </c>
      <c r="E8" s="10">
        <f t="shared" ca="1" si="1"/>
        <v>287497778.58514446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使用说明</vt:lpstr>
      <vt:lpstr>试卷</vt:lpstr>
      <vt:lpstr>试卷答案页</vt:lpstr>
      <vt:lpstr>选择题</vt:lpstr>
      <vt:lpstr>填空题</vt:lpstr>
      <vt:lpstr>简答题</vt:lpstr>
      <vt:lpstr>论述题</vt:lpstr>
      <vt:lpstr>试卷!Print_Area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2019-04-12T08:49:28Z</dcterms:modified>
</cp:coreProperties>
</file>